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6" tabRatio="500" firstSheet="6" activeTab="7"/>
  </bookViews>
  <sheets>
    <sheet name="дуб" sheetId="1" r:id="rId1"/>
    <sheet name="бук" sheetId="2" r:id="rId2"/>
    <sheet name="Ясен, берест, в'яз" sheetId="3" r:id="rId3"/>
    <sheet name="Клен, явір" sheetId="4" r:id="rId4"/>
    <sheet name="Тополя, акація, верба, черешня," sheetId="5" r:id="rId5"/>
    <sheet name="Модрина" sheetId="6" r:id="rId6"/>
    <sheet name="Липа" sheetId="7" r:id="rId7"/>
    <sheet name="Вільха, осика" sheetId="8" r:id="rId8"/>
    <sheet name="Береза" sheetId="9" r:id="rId9"/>
    <sheet name="Сосна" sheetId="10" r:id="rId10"/>
    <sheet name="Ялина" sheetId="11" r:id="rId11"/>
    <sheet name="Ялиця" sheetId="12" r:id="rId12"/>
    <sheet name="Дуб червоний" sheetId="13" r:id="rId13"/>
  </sheets>
  <externalReferences>
    <externalReference r:id="rId14"/>
  </externalReferences>
  <definedNames>
    <definedName name="Print_Titles_0" localSheetId="8">Береза!$5:$5</definedName>
    <definedName name="Print_Titles_0" localSheetId="1">бук!$5:$5</definedName>
    <definedName name="Print_Titles_0" localSheetId="7">'Вільха, осика'!$5:$5</definedName>
    <definedName name="Print_Titles_0" localSheetId="0">дуб!$11:$11</definedName>
    <definedName name="Print_Titles_0" localSheetId="12">'Дуб червоний'!$5:$5</definedName>
    <definedName name="Print_Titles_0" localSheetId="3">'Клен, явір'!$5:$5</definedName>
    <definedName name="Print_Titles_0" localSheetId="6">Липа!$5:$5</definedName>
    <definedName name="Print_Titles_0" localSheetId="5">Модрина!$5:$5</definedName>
    <definedName name="Print_Titles_0" localSheetId="9">Сосна!$5:$5</definedName>
    <definedName name="Print_Titles_0" localSheetId="4">'[1]Тополя, акація, верба, черешня,'!$5:$5</definedName>
    <definedName name="Print_Titles_0" localSheetId="10">Ялина!$5:$5</definedName>
    <definedName name="Print_Titles_0" localSheetId="11">Ялиця!$5:$5</definedName>
    <definedName name="Print_Titles_0" localSheetId="2">'Ясен, берест, в''яз'!$5:$5</definedName>
    <definedName name="Print_Titles_0_0" localSheetId="8">Береза!$5:$5</definedName>
    <definedName name="Print_Titles_0_0" localSheetId="1">бук!$5:$5</definedName>
    <definedName name="Print_Titles_0_0" localSheetId="7">'Вільха, осика'!$5:$5</definedName>
    <definedName name="Print_Titles_0_0" localSheetId="0">дуб!$11:$11</definedName>
    <definedName name="Print_Titles_0_0" localSheetId="12">'Дуб червоний'!$5:$5</definedName>
    <definedName name="Print_Titles_0_0" localSheetId="3">'Клен, явір'!$5:$5</definedName>
    <definedName name="Print_Titles_0_0" localSheetId="6">Липа!$5:$5</definedName>
    <definedName name="Print_Titles_0_0" localSheetId="5">Модрина!$5:$5</definedName>
    <definedName name="Print_Titles_0_0" localSheetId="9">Сосна!$5:$5</definedName>
    <definedName name="Print_Titles_0_0" localSheetId="4">'[1]Тополя, акація, верба, черешня,'!$5:$5</definedName>
    <definedName name="Print_Titles_0_0" localSheetId="10">Ялина!$5:$5</definedName>
    <definedName name="Print_Titles_0_0" localSheetId="11">Ялиця!$5:$5</definedName>
    <definedName name="Print_Titles_0_0" localSheetId="2">'Ясен, берест, в''яз'!$5:$5</definedName>
    <definedName name="Print_Titles_0_0_0" localSheetId="8">Береза!$5:$5</definedName>
    <definedName name="Print_Titles_0_0_0" localSheetId="1">бук!$5:$5</definedName>
    <definedName name="Print_Titles_0_0_0" localSheetId="7">'Вільха, осика'!$5:$5</definedName>
    <definedName name="Print_Titles_0_0_0" localSheetId="0">дуб!$11:$11</definedName>
    <definedName name="Print_Titles_0_0_0" localSheetId="12">'Дуб червоний'!$5:$5</definedName>
    <definedName name="Print_Titles_0_0_0" localSheetId="3">'Клен, явір'!$5:$5</definedName>
    <definedName name="Print_Titles_0_0_0" localSheetId="6">Липа!$5:$5</definedName>
    <definedName name="Print_Titles_0_0_0" localSheetId="5">Модрина!$5:$5</definedName>
    <definedName name="Print_Titles_0_0_0" localSheetId="9">Сосна!$5:$5</definedName>
    <definedName name="Print_Titles_0_0_0" localSheetId="4">'[1]Тополя, акація, верба, черешня,'!$5:$5</definedName>
    <definedName name="Print_Titles_0_0_0" localSheetId="10">Ялина!$5:$5</definedName>
    <definedName name="Print_Titles_0_0_0" localSheetId="11">Ялиця!$5:$5</definedName>
    <definedName name="Print_Titles_0_0_0" localSheetId="2">'Ясен, берест, в''яз'!$5:$5</definedName>
    <definedName name="_xlnm.Print_Titles" localSheetId="8">Береза!$5:$5</definedName>
    <definedName name="_xlnm.Print_Titles" localSheetId="1">бук!$5:$5</definedName>
    <definedName name="_xlnm.Print_Titles" localSheetId="7">'Вільха, осика'!$5:$5</definedName>
    <definedName name="_xlnm.Print_Titles" localSheetId="0">дуб!$11:$11</definedName>
    <definedName name="_xlnm.Print_Titles" localSheetId="12">'Дуб червоний'!$5:$5</definedName>
    <definedName name="_xlnm.Print_Titles" localSheetId="3">'Клен, явір'!$5:$5</definedName>
    <definedName name="_xlnm.Print_Titles" localSheetId="6">Липа!$5:$5</definedName>
    <definedName name="_xlnm.Print_Titles" localSheetId="5">Модрина!$5:$5</definedName>
    <definedName name="_xlnm.Print_Titles" localSheetId="9">Сосна!$5:$5</definedName>
    <definedName name="_xlnm.Print_Titles" localSheetId="4">'[1]Тополя, акація, верба, черешня,'!$5:$5</definedName>
    <definedName name="_xlnm.Print_Titles" localSheetId="10">Ялина!$5:$5</definedName>
    <definedName name="_xlnm.Print_Titles" localSheetId="11">Ялиця!$5:$5</definedName>
    <definedName name="_xlnm.Print_Titles" localSheetId="2">'Ясен, берест, в''яз'!$5:$5</definedName>
    <definedName name="_xlnm.Print_Area" localSheetId="8">Береза!$A$3:$J$53</definedName>
    <definedName name="_xlnm.Print_Area" localSheetId="1">бук!$A$3:$J$53</definedName>
    <definedName name="_xlnm.Print_Area" localSheetId="7">'Вільха, осика'!$A$3:$J$53</definedName>
    <definedName name="_xlnm.Print_Area" localSheetId="0">дуб!$A$1:$K$59</definedName>
    <definedName name="_xlnm.Print_Area" localSheetId="12">'Дуб червоний'!$A$3:$J$55</definedName>
    <definedName name="_xlnm.Print_Area" localSheetId="3">'Клен, явір'!$A$3:$J$53</definedName>
    <definedName name="_xlnm.Print_Area" localSheetId="6">Липа!$A$3:$J$53</definedName>
    <definedName name="_xlnm.Print_Area" localSheetId="5">Модрина!$A$3:$J$53</definedName>
    <definedName name="_xlnm.Print_Area" localSheetId="9">Сосна!$A$3:$J$53</definedName>
    <definedName name="_xlnm.Print_Area" localSheetId="4">'Тополя, акація, верба, черешня,'!$A$3:$J$53</definedName>
    <definedName name="_xlnm.Print_Area" localSheetId="10">Ялина!$A$3:$J$53</definedName>
    <definedName name="_xlnm.Print_Area" localSheetId="11">Ялиця!$A$3:$J$53</definedName>
    <definedName name="_xlnm.Print_Area" localSheetId="2">'Ясен, берест, в''яз'!$A$3:$J$53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2" i="13"/>
  <c r="I52" s="1"/>
  <c r="G52"/>
  <c r="H51"/>
  <c r="I51" s="1"/>
  <c r="G51"/>
  <c r="H50"/>
  <c r="I50" s="1"/>
  <c r="G50"/>
  <c r="H48"/>
  <c r="I48" s="1"/>
  <c r="G48"/>
  <c r="H47"/>
  <c r="I47" s="1"/>
  <c r="G47"/>
  <c r="H46"/>
  <c r="I46" s="1"/>
  <c r="G46"/>
  <c r="H45"/>
  <c r="I45" s="1"/>
  <c r="G45"/>
  <c r="H44"/>
  <c r="I44" s="1"/>
  <c r="G44"/>
  <c r="H43"/>
  <c r="I43" s="1"/>
  <c r="G43"/>
  <c r="H42"/>
  <c r="I42" s="1"/>
  <c r="G42"/>
  <c r="H41"/>
  <c r="I41" s="1"/>
  <c r="G41"/>
  <c r="I40"/>
  <c r="H40"/>
  <c r="G40"/>
  <c r="H39"/>
  <c r="I39" s="1"/>
  <c r="G39"/>
  <c r="H37"/>
  <c r="I37" s="1"/>
  <c r="G37"/>
  <c r="H36"/>
  <c r="I36" s="1"/>
  <c r="G36"/>
  <c r="H35"/>
  <c r="I35" s="1"/>
  <c r="G35"/>
  <c r="H34"/>
  <c r="I34" s="1"/>
  <c r="G34"/>
  <c r="H33"/>
  <c r="I33" s="1"/>
  <c r="G33"/>
  <c r="H32"/>
  <c r="I32" s="1"/>
  <c r="I31"/>
  <c r="H31"/>
  <c r="G31"/>
  <c r="H30"/>
  <c r="I30" s="1"/>
  <c r="G30"/>
  <c r="H29"/>
  <c r="I29" s="1"/>
  <c r="G29"/>
  <c r="I28"/>
  <c r="H28"/>
  <c r="G28"/>
  <c r="H26"/>
  <c r="I26" s="1"/>
  <c r="G26"/>
  <c r="H25"/>
  <c r="I25" s="1"/>
  <c r="G25"/>
  <c r="H24"/>
  <c r="I24" s="1"/>
  <c r="G24"/>
  <c r="H23"/>
  <c r="I23" s="1"/>
  <c r="G23"/>
  <c r="H22"/>
  <c r="I22" s="1"/>
  <c r="G22"/>
  <c r="H21"/>
  <c r="I21" s="1"/>
  <c r="G21"/>
  <c r="H20"/>
  <c r="I20" s="1"/>
  <c r="G20"/>
  <c r="I19"/>
  <c r="H19"/>
  <c r="G19"/>
  <c r="I18"/>
  <c r="H18"/>
  <c r="G18"/>
  <c r="H17"/>
  <c r="I17" s="1"/>
  <c r="G17"/>
  <c r="H15"/>
  <c r="I15" s="1"/>
  <c r="G15"/>
  <c r="H14"/>
  <c r="I14" s="1"/>
  <c r="G14"/>
  <c r="H13"/>
  <c r="I13" s="1"/>
  <c r="G13"/>
  <c r="H12"/>
  <c r="I12" s="1"/>
  <c r="G12"/>
  <c r="H11"/>
  <c r="I11" s="1"/>
  <c r="G11"/>
  <c r="H10"/>
  <c r="I10" s="1"/>
  <c r="G10"/>
  <c r="I9"/>
  <c r="H9"/>
  <c r="G9"/>
  <c r="H8"/>
  <c r="I8" s="1"/>
  <c r="G8"/>
  <c r="H7"/>
  <c r="I7" s="1"/>
  <c r="G7"/>
  <c r="I6"/>
  <c r="H6"/>
  <c r="G6"/>
  <c r="H52" i="12"/>
  <c r="I52" s="1"/>
  <c r="G52"/>
  <c r="H51"/>
  <c r="I51" s="1"/>
  <c r="G51"/>
  <c r="H50"/>
  <c r="I50" s="1"/>
  <c r="G50"/>
  <c r="H48"/>
  <c r="I48" s="1"/>
  <c r="G48"/>
  <c r="H47"/>
  <c r="I47" s="1"/>
  <c r="G47"/>
  <c r="H46"/>
  <c r="I46" s="1"/>
  <c r="G46"/>
  <c r="H45"/>
  <c r="I45" s="1"/>
  <c r="G45"/>
  <c r="H44"/>
  <c r="I44" s="1"/>
  <c r="G44"/>
  <c r="H43"/>
  <c r="I43" s="1"/>
  <c r="G43"/>
  <c r="H42"/>
  <c r="I42" s="1"/>
  <c r="G42"/>
  <c r="H41"/>
  <c r="I41" s="1"/>
  <c r="G41"/>
  <c r="H40"/>
  <c r="I40" s="1"/>
  <c r="G40"/>
  <c r="H39"/>
  <c r="I39" s="1"/>
  <c r="G39"/>
  <c r="H37"/>
  <c r="I37" s="1"/>
  <c r="G37"/>
  <c r="H36"/>
  <c r="I36" s="1"/>
  <c r="G36"/>
  <c r="H35"/>
  <c r="I35" s="1"/>
  <c r="G35"/>
  <c r="I34"/>
  <c r="H34"/>
  <c r="G34"/>
  <c r="H33"/>
  <c r="I33" s="1"/>
  <c r="G33"/>
  <c r="H32"/>
  <c r="I32" s="1"/>
  <c r="G32"/>
  <c r="H31"/>
  <c r="I31" s="1"/>
  <c r="G31"/>
  <c r="H30"/>
  <c r="I30" s="1"/>
  <c r="G30"/>
  <c r="H29"/>
  <c r="I29" s="1"/>
  <c r="G29"/>
  <c r="H28"/>
  <c r="I28" s="1"/>
  <c r="G28"/>
  <c r="H26"/>
  <c r="I26" s="1"/>
  <c r="G26"/>
  <c r="I25"/>
  <c r="H25"/>
  <c r="G25"/>
  <c r="H24"/>
  <c r="I24" s="1"/>
  <c r="G24"/>
  <c r="H23"/>
  <c r="I23" s="1"/>
  <c r="G23"/>
  <c r="H22"/>
  <c r="I22" s="1"/>
  <c r="G22"/>
  <c r="H21"/>
  <c r="I21" s="1"/>
  <c r="G21"/>
  <c r="H20"/>
  <c r="I20" s="1"/>
  <c r="G20"/>
  <c r="H19"/>
  <c r="I19" s="1"/>
  <c r="G19"/>
  <c r="H18"/>
  <c r="I18" s="1"/>
  <c r="G18"/>
  <c r="I17"/>
  <c r="H17"/>
  <c r="G17"/>
  <c r="H15"/>
  <c r="I15" s="1"/>
  <c r="G15"/>
  <c r="H14"/>
  <c r="I14" s="1"/>
  <c r="G14"/>
  <c r="H13"/>
  <c r="I13" s="1"/>
  <c r="G13"/>
  <c r="H12"/>
  <c r="I12" s="1"/>
  <c r="G12"/>
  <c r="H11"/>
  <c r="I11" s="1"/>
  <c r="G11"/>
  <c r="H10"/>
  <c r="I10" s="1"/>
  <c r="G10"/>
  <c r="H9"/>
  <c r="I9" s="1"/>
  <c r="G9"/>
  <c r="H8"/>
  <c r="I8" s="1"/>
  <c r="G8"/>
  <c r="I7"/>
  <c r="H7"/>
  <c r="G7"/>
  <c r="H6"/>
  <c r="I6" s="1"/>
  <c r="G6"/>
  <c r="H52" i="11"/>
  <c r="I52" s="1"/>
  <c r="G52"/>
  <c r="H51"/>
  <c r="I51" s="1"/>
  <c r="G51"/>
  <c r="H50"/>
  <c r="I50" s="1"/>
  <c r="G50"/>
  <c r="H48"/>
  <c r="I48" s="1"/>
  <c r="G48"/>
  <c r="H47"/>
  <c r="I47" s="1"/>
  <c r="G47"/>
  <c r="H46"/>
  <c r="I46" s="1"/>
  <c r="G46"/>
  <c r="H45"/>
  <c r="I45" s="1"/>
  <c r="G45"/>
  <c r="H44"/>
  <c r="I44" s="1"/>
  <c r="G44"/>
  <c r="H43"/>
  <c r="I43" s="1"/>
  <c r="G43"/>
  <c r="I42"/>
  <c r="H42"/>
  <c r="G42"/>
  <c r="H41"/>
  <c r="I41" s="1"/>
  <c r="G41"/>
  <c r="H40"/>
  <c r="I40" s="1"/>
  <c r="G40"/>
  <c r="I39"/>
  <c r="H39"/>
  <c r="G39"/>
  <c r="H37"/>
  <c r="I37" s="1"/>
  <c r="G37"/>
  <c r="H36"/>
  <c r="I36" s="1"/>
  <c r="G36"/>
  <c r="H35"/>
  <c r="I35" s="1"/>
  <c r="G35"/>
  <c r="H34"/>
  <c r="I34" s="1"/>
  <c r="G34"/>
  <c r="H33"/>
  <c r="I33" s="1"/>
  <c r="G33"/>
  <c r="H32"/>
  <c r="I32" s="1"/>
  <c r="G32"/>
  <c r="H31"/>
  <c r="I31" s="1"/>
  <c r="G31"/>
  <c r="H30"/>
  <c r="I30" s="1"/>
  <c r="G30"/>
  <c r="H29"/>
  <c r="I29" s="1"/>
  <c r="G29"/>
  <c r="H28"/>
  <c r="I28" s="1"/>
  <c r="G28"/>
  <c r="H26"/>
  <c r="I26" s="1"/>
  <c r="G26"/>
  <c r="H25"/>
  <c r="I25" s="1"/>
  <c r="G25"/>
  <c r="I24"/>
  <c r="H24"/>
  <c r="G24"/>
  <c r="H23"/>
  <c r="I23" s="1"/>
  <c r="G23"/>
  <c r="H22"/>
  <c r="I22" s="1"/>
  <c r="G22"/>
  <c r="H21"/>
  <c r="I21" s="1"/>
  <c r="G21"/>
  <c r="H20"/>
  <c r="I20" s="1"/>
  <c r="G20"/>
  <c r="H19"/>
  <c r="I19" s="1"/>
  <c r="G19"/>
  <c r="H18"/>
  <c r="I18" s="1"/>
  <c r="G18"/>
  <c r="H17"/>
  <c r="I17" s="1"/>
  <c r="G17"/>
  <c r="I15"/>
  <c r="H15"/>
  <c r="G15"/>
  <c r="H14"/>
  <c r="I14" s="1"/>
  <c r="G14"/>
  <c r="H13"/>
  <c r="I13" s="1"/>
  <c r="G13"/>
  <c r="H12"/>
  <c r="I12" s="1"/>
  <c r="G12"/>
  <c r="H11"/>
  <c r="I11" s="1"/>
  <c r="G11"/>
  <c r="H10"/>
  <c r="I10" s="1"/>
  <c r="G10"/>
  <c r="H9"/>
  <c r="I9" s="1"/>
  <c r="G9"/>
  <c r="H8"/>
  <c r="I8" s="1"/>
  <c r="G8"/>
  <c r="I7"/>
  <c r="H7"/>
  <c r="G7"/>
  <c r="H6"/>
  <c r="I6" s="1"/>
  <c r="G6"/>
  <c r="H52" i="10"/>
  <c r="I52" s="1"/>
  <c r="G52"/>
  <c r="H51"/>
  <c r="I51" s="1"/>
  <c r="G51"/>
  <c r="H50"/>
  <c r="I50" s="1"/>
  <c r="G50"/>
  <c r="H48"/>
  <c r="I48" s="1"/>
  <c r="G48"/>
  <c r="H47"/>
  <c r="I47" s="1"/>
  <c r="G47"/>
  <c r="I46"/>
  <c r="H46"/>
  <c r="G46"/>
  <c r="I45"/>
  <c r="H45"/>
  <c r="G45"/>
  <c r="H44"/>
  <c r="I44" s="1"/>
  <c r="G44"/>
  <c r="H43"/>
  <c r="I43" s="1"/>
  <c r="G43"/>
  <c r="I42"/>
  <c r="H42"/>
  <c r="G42"/>
  <c r="I41"/>
  <c r="H41"/>
  <c r="G41"/>
  <c r="H40"/>
  <c r="I40" s="1"/>
  <c r="G40"/>
  <c r="H39"/>
  <c r="I39" s="1"/>
  <c r="G39"/>
  <c r="I37"/>
  <c r="H37"/>
  <c r="G37"/>
  <c r="I36"/>
  <c r="H36"/>
  <c r="G36"/>
  <c r="H35"/>
  <c r="I35" s="1"/>
  <c r="G35"/>
  <c r="H34"/>
  <c r="I34" s="1"/>
  <c r="G34"/>
  <c r="I33"/>
  <c r="H33"/>
  <c r="G33"/>
  <c r="I32"/>
  <c r="H32"/>
  <c r="G32"/>
  <c r="H31"/>
  <c r="I31" s="1"/>
  <c r="G31"/>
  <c r="H30"/>
  <c r="I30" s="1"/>
  <c r="G30"/>
  <c r="I29"/>
  <c r="H29"/>
  <c r="G29"/>
  <c r="I28"/>
  <c r="H28"/>
  <c r="G28"/>
  <c r="H26"/>
  <c r="I26" s="1"/>
  <c r="G26"/>
  <c r="H25"/>
  <c r="I25" s="1"/>
  <c r="G25"/>
  <c r="I24"/>
  <c r="H24"/>
  <c r="G24"/>
  <c r="I23"/>
  <c r="H23"/>
  <c r="G23"/>
  <c r="H22"/>
  <c r="I22" s="1"/>
  <c r="G22"/>
  <c r="H21"/>
  <c r="I21" s="1"/>
  <c r="G21"/>
  <c r="I20"/>
  <c r="H20"/>
  <c r="G20"/>
  <c r="I19"/>
  <c r="H19"/>
  <c r="G19"/>
  <c r="H18"/>
  <c r="I18" s="1"/>
  <c r="G18"/>
  <c r="H17"/>
  <c r="I17" s="1"/>
  <c r="G17"/>
  <c r="I15"/>
  <c r="H15"/>
  <c r="G15"/>
  <c r="I14"/>
  <c r="H14"/>
  <c r="G14"/>
  <c r="H13"/>
  <c r="I13" s="1"/>
  <c r="G13"/>
  <c r="H12"/>
  <c r="I12" s="1"/>
  <c r="G12"/>
  <c r="I11"/>
  <c r="H11"/>
  <c r="G11"/>
  <c r="I10"/>
  <c r="H10"/>
  <c r="G10"/>
  <c r="H9"/>
  <c r="I9" s="1"/>
  <c r="G9"/>
  <c r="H8"/>
  <c r="I8" s="1"/>
  <c r="G8"/>
  <c r="I7"/>
  <c r="H7"/>
  <c r="G7"/>
  <c r="I6"/>
  <c r="H6"/>
  <c r="G6"/>
  <c r="H52" i="9"/>
  <c r="I52" s="1"/>
  <c r="G52"/>
  <c r="H51"/>
  <c r="I51" s="1"/>
  <c r="G51"/>
  <c r="H50"/>
  <c r="I50" s="1"/>
  <c r="G50"/>
  <c r="I48"/>
  <c r="H48"/>
  <c r="G48"/>
  <c r="H47"/>
  <c r="I47" s="1"/>
  <c r="G47"/>
  <c r="H46"/>
  <c r="I46" s="1"/>
  <c r="G46"/>
  <c r="I45"/>
  <c r="H45"/>
  <c r="G45"/>
  <c r="I44"/>
  <c r="H44"/>
  <c r="G44"/>
  <c r="H43"/>
  <c r="I43" s="1"/>
  <c r="G43"/>
  <c r="H42"/>
  <c r="I42" s="1"/>
  <c r="G42"/>
  <c r="I41"/>
  <c r="H41"/>
  <c r="G41"/>
  <c r="I40"/>
  <c r="H40"/>
  <c r="G40"/>
  <c r="H39"/>
  <c r="I39" s="1"/>
  <c r="G39"/>
  <c r="H37"/>
  <c r="I37" s="1"/>
  <c r="G37"/>
  <c r="H36"/>
  <c r="I36" s="1"/>
  <c r="G36"/>
  <c r="I35"/>
  <c r="H35"/>
  <c r="G35"/>
  <c r="H34"/>
  <c r="I34" s="1"/>
  <c r="G34"/>
  <c r="H33"/>
  <c r="I33" s="1"/>
  <c r="G33"/>
  <c r="H32"/>
  <c r="I32" s="1"/>
  <c r="G32"/>
  <c r="H31"/>
  <c r="I31" s="1"/>
  <c r="G31"/>
  <c r="H30"/>
  <c r="I30" s="1"/>
  <c r="G30"/>
  <c r="H29"/>
  <c r="I29" s="1"/>
  <c r="G29"/>
  <c r="I28"/>
  <c r="H28"/>
  <c r="G28"/>
  <c r="H26"/>
  <c r="I26" s="1"/>
  <c r="G26"/>
  <c r="H25"/>
  <c r="I25" s="1"/>
  <c r="G25"/>
  <c r="H24"/>
  <c r="I24" s="1"/>
  <c r="G24"/>
  <c r="H23"/>
  <c r="I23" s="1"/>
  <c r="G23"/>
  <c r="H22"/>
  <c r="I22" s="1"/>
  <c r="G22"/>
  <c r="H21"/>
  <c r="I21" s="1"/>
  <c r="G21"/>
  <c r="H20"/>
  <c r="I20" s="1"/>
  <c r="G20"/>
  <c r="H19"/>
  <c r="I19" s="1"/>
  <c r="G19"/>
  <c r="I18"/>
  <c r="H18"/>
  <c r="G18"/>
  <c r="H17"/>
  <c r="I17" s="1"/>
  <c r="G17"/>
  <c r="H15"/>
  <c r="I15" s="1"/>
  <c r="G15"/>
  <c r="H14"/>
  <c r="I14" s="1"/>
  <c r="G14"/>
  <c r="H13"/>
  <c r="I13" s="1"/>
  <c r="G13"/>
  <c r="H12"/>
  <c r="I12" s="1"/>
  <c r="G12"/>
  <c r="H11"/>
  <c r="I11" s="1"/>
  <c r="G11"/>
  <c r="H10"/>
  <c r="I10" s="1"/>
  <c r="G10"/>
  <c r="H9"/>
  <c r="I9" s="1"/>
  <c r="G9"/>
  <c r="H8"/>
  <c r="I8" s="1"/>
  <c r="G8"/>
  <c r="H7"/>
  <c r="I7" s="1"/>
  <c r="G7"/>
  <c r="I6"/>
  <c r="H6"/>
  <c r="G6"/>
  <c r="H52" i="8"/>
  <c r="I52" s="1"/>
  <c r="G52"/>
  <c r="H51"/>
  <c r="I51" s="1"/>
  <c r="G51"/>
  <c r="H50"/>
  <c r="I50" s="1"/>
  <c r="G50"/>
  <c r="H48"/>
  <c r="I48" s="1"/>
  <c r="G48"/>
  <c r="I47"/>
  <c r="H47"/>
  <c r="G47"/>
  <c r="H46"/>
  <c r="I46" s="1"/>
  <c r="G46"/>
  <c r="H45"/>
  <c r="I45" s="1"/>
  <c r="G45"/>
  <c r="I44"/>
  <c r="H44"/>
  <c r="G44"/>
  <c r="I43"/>
  <c r="H43"/>
  <c r="G43"/>
  <c r="H42"/>
  <c r="I42" s="1"/>
  <c r="G42"/>
  <c r="H41"/>
  <c r="I41" s="1"/>
  <c r="G41"/>
  <c r="H40"/>
  <c r="I40" s="1"/>
  <c r="G40"/>
  <c r="I39"/>
  <c r="H39"/>
  <c r="G39"/>
  <c r="H37"/>
  <c r="I37" s="1"/>
  <c r="G37"/>
  <c r="H36"/>
  <c r="I36" s="1"/>
  <c r="G36"/>
  <c r="H35"/>
  <c r="I35" s="1"/>
  <c r="G35"/>
  <c r="I34"/>
  <c r="H34"/>
  <c r="G34"/>
  <c r="H33"/>
  <c r="I33" s="1"/>
  <c r="G33"/>
  <c r="H32"/>
  <c r="I32" s="1"/>
  <c r="G32"/>
  <c r="H31"/>
  <c r="I31" s="1"/>
  <c r="G31"/>
  <c r="I30"/>
  <c r="H30"/>
  <c r="G30"/>
  <c r="H29"/>
  <c r="I29" s="1"/>
  <c r="G29"/>
  <c r="H28"/>
  <c r="I28" s="1"/>
  <c r="G28"/>
  <c r="H26"/>
  <c r="I26" s="1"/>
  <c r="G26"/>
  <c r="I25"/>
  <c r="H25"/>
  <c r="G25"/>
  <c r="H24"/>
  <c r="I24" s="1"/>
  <c r="G24"/>
  <c r="H23"/>
  <c r="I23" s="1"/>
  <c r="G23"/>
  <c r="H22"/>
  <c r="I22" s="1"/>
  <c r="G22"/>
  <c r="I21"/>
  <c r="H21"/>
  <c r="G21"/>
  <c r="H20"/>
  <c r="I20" s="1"/>
  <c r="G20"/>
  <c r="H19"/>
  <c r="I19" s="1"/>
  <c r="G19"/>
  <c r="I18"/>
  <c r="H18"/>
  <c r="G18"/>
  <c r="I17"/>
  <c r="H17"/>
  <c r="G17"/>
  <c r="H15"/>
  <c r="I15" s="1"/>
  <c r="G15"/>
  <c r="H14"/>
  <c r="I14" s="1"/>
  <c r="G14"/>
  <c r="H13"/>
  <c r="I13" s="1"/>
  <c r="G13"/>
  <c r="I12"/>
  <c r="H12"/>
  <c r="G12"/>
  <c r="H11"/>
  <c r="I11" s="1"/>
  <c r="G11"/>
  <c r="H10"/>
  <c r="I10" s="1"/>
  <c r="G10"/>
  <c r="H9"/>
  <c r="I9" s="1"/>
  <c r="G9"/>
  <c r="I8"/>
  <c r="H8"/>
  <c r="G8"/>
  <c r="H7"/>
  <c r="I7" s="1"/>
  <c r="G7"/>
  <c r="H6"/>
  <c r="I6" s="1"/>
  <c r="G6"/>
  <c r="H52" i="7"/>
  <c r="I52" s="1"/>
  <c r="G52"/>
  <c r="I51"/>
  <c r="H51"/>
  <c r="G51"/>
  <c r="H50"/>
  <c r="I50" s="1"/>
  <c r="G50"/>
  <c r="H48"/>
  <c r="I48" s="1"/>
  <c r="G48"/>
  <c r="H47"/>
  <c r="I47" s="1"/>
  <c r="G47"/>
  <c r="I46"/>
  <c r="H46"/>
  <c r="G46"/>
  <c r="H45"/>
  <c r="I45" s="1"/>
  <c r="G45"/>
  <c r="H44"/>
  <c r="I44" s="1"/>
  <c r="G44"/>
  <c r="H43"/>
  <c r="I43" s="1"/>
  <c r="G43"/>
  <c r="I42"/>
  <c r="H42"/>
  <c r="G42"/>
  <c r="H41"/>
  <c r="I41" s="1"/>
  <c r="G41"/>
  <c r="H40"/>
  <c r="I40" s="1"/>
  <c r="G40"/>
  <c r="H39"/>
  <c r="I39" s="1"/>
  <c r="G39"/>
  <c r="I37"/>
  <c r="H37"/>
  <c r="G37"/>
  <c r="H36"/>
  <c r="I36" s="1"/>
  <c r="G36"/>
  <c r="H35"/>
  <c r="I35" s="1"/>
  <c r="G35"/>
  <c r="H34"/>
  <c r="I34" s="1"/>
  <c r="G34"/>
  <c r="I33"/>
  <c r="H33"/>
  <c r="G33"/>
  <c r="H32"/>
  <c r="I32" s="1"/>
  <c r="G32"/>
  <c r="H31"/>
  <c r="I31" s="1"/>
  <c r="G31"/>
  <c r="H30"/>
  <c r="I30" s="1"/>
  <c r="G30"/>
  <c r="I29"/>
  <c r="H29"/>
  <c r="G29"/>
  <c r="H28"/>
  <c r="I28" s="1"/>
  <c r="G28"/>
  <c r="H26"/>
  <c r="I26" s="1"/>
  <c r="G26"/>
  <c r="H25"/>
  <c r="I25" s="1"/>
  <c r="G25"/>
  <c r="I24"/>
  <c r="H24"/>
  <c r="G24"/>
  <c r="H23"/>
  <c r="I23" s="1"/>
  <c r="G23"/>
  <c r="H22"/>
  <c r="I22" s="1"/>
  <c r="G22"/>
  <c r="H21"/>
  <c r="I21" s="1"/>
  <c r="G21"/>
  <c r="I20"/>
  <c r="H20"/>
  <c r="G20"/>
  <c r="H19"/>
  <c r="I19" s="1"/>
  <c r="G19"/>
  <c r="H18"/>
  <c r="I18" s="1"/>
  <c r="G18"/>
  <c r="H17"/>
  <c r="I17" s="1"/>
  <c r="G17"/>
  <c r="I15"/>
  <c r="H15"/>
  <c r="G15"/>
  <c r="H14"/>
  <c r="I14" s="1"/>
  <c r="G14"/>
  <c r="H13"/>
  <c r="I13" s="1"/>
  <c r="G13"/>
  <c r="H12"/>
  <c r="I12" s="1"/>
  <c r="G12"/>
  <c r="I11"/>
  <c r="H11"/>
  <c r="G11"/>
  <c r="H10"/>
  <c r="I10" s="1"/>
  <c r="G10"/>
  <c r="H9"/>
  <c r="I9" s="1"/>
  <c r="G9"/>
  <c r="H8"/>
  <c r="I8" s="1"/>
  <c r="G8"/>
  <c r="I7"/>
  <c r="H7"/>
  <c r="G7"/>
  <c r="H6"/>
  <c r="I6" s="1"/>
  <c r="G6"/>
  <c r="H52" i="6"/>
  <c r="I52" s="1"/>
  <c r="G52"/>
  <c r="H51"/>
  <c r="I51" s="1"/>
  <c r="G51"/>
  <c r="H50"/>
  <c r="I50" s="1"/>
  <c r="G50"/>
  <c r="H48"/>
  <c r="I48" s="1"/>
  <c r="G48"/>
  <c r="H47"/>
  <c r="I47" s="1"/>
  <c r="G47"/>
  <c r="H46"/>
  <c r="I46" s="1"/>
  <c r="G46"/>
  <c r="I45"/>
  <c r="H45"/>
  <c r="G45"/>
  <c r="H44"/>
  <c r="I44" s="1"/>
  <c r="G44"/>
  <c r="H43"/>
  <c r="I43" s="1"/>
  <c r="G43"/>
  <c r="H42"/>
  <c r="I42" s="1"/>
  <c r="G42"/>
  <c r="I41"/>
  <c r="H41"/>
  <c r="G41"/>
  <c r="H40"/>
  <c r="I40" s="1"/>
  <c r="G40"/>
  <c r="H39"/>
  <c r="I39" s="1"/>
  <c r="G39"/>
  <c r="H37"/>
  <c r="I37" s="1"/>
  <c r="G37"/>
  <c r="I36"/>
  <c r="H36"/>
  <c r="G36"/>
  <c r="H35"/>
  <c r="I35" s="1"/>
  <c r="G35"/>
  <c r="H34"/>
  <c r="I34" s="1"/>
  <c r="G34"/>
  <c r="H33"/>
  <c r="I33" s="1"/>
  <c r="G33"/>
  <c r="I32"/>
  <c r="H32"/>
  <c r="G32"/>
  <c r="H31"/>
  <c r="I31" s="1"/>
  <c r="G31"/>
  <c r="H30"/>
  <c r="I30" s="1"/>
  <c r="G30"/>
  <c r="H29"/>
  <c r="I29" s="1"/>
  <c r="G29"/>
  <c r="I28"/>
  <c r="H28"/>
  <c r="G28"/>
  <c r="H26"/>
  <c r="I26" s="1"/>
  <c r="G26"/>
  <c r="H25"/>
  <c r="I25" s="1"/>
  <c r="G25"/>
  <c r="H24"/>
  <c r="I24" s="1"/>
  <c r="G24"/>
  <c r="I23"/>
  <c r="H23"/>
  <c r="G23"/>
  <c r="H22"/>
  <c r="I22" s="1"/>
  <c r="G22"/>
  <c r="H21"/>
  <c r="I21" s="1"/>
  <c r="G21"/>
  <c r="H20"/>
  <c r="I20" s="1"/>
  <c r="G20"/>
  <c r="I19"/>
  <c r="H19"/>
  <c r="G19"/>
  <c r="H18"/>
  <c r="I18" s="1"/>
  <c r="G18"/>
  <c r="H17"/>
  <c r="I17" s="1"/>
  <c r="G17"/>
  <c r="H15"/>
  <c r="I15" s="1"/>
  <c r="G15"/>
  <c r="I14"/>
  <c r="H14"/>
  <c r="G14"/>
  <c r="H13"/>
  <c r="I13" s="1"/>
  <c r="G13"/>
  <c r="H12"/>
  <c r="I12" s="1"/>
  <c r="G12"/>
  <c r="H11"/>
  <c r="I11" s="1"/>
  <c r="G11"/>
  <c r="I10"/>
  <c r="H10"/>
  <c r="G10"/>
  <c r="H9"/>
  <c r="I9" s="1"/>
  <c r="G9"/>
  <c r="H8"/>
  <c r="I8" s="1"/>
  <c r="G8"/>
  <c r="I7"/>
  <c r="H7"/>
  <c r="G7"/>
  <c r="I6"/>
  <c r="H6"/>
  <c r="G6"/>
  <c r="H52" i="5"/>
  <c r="G52"/>
  <c r="H51"/>
  <c r="I51" s="1"/>
  <c r="G51"/>
  <c r="H50"/>
  <c r="I50" s="1"/>
  <c r="G50"/>
  <c r="I48"/>
  <c r="H48"/>
  <c r="G48"/>
  <c r="H47"/>
  <c r="I47" s="1"/>
  <c r="G47"/>
  <c r="H46"/>
  <c r="I46" s="1"/>
  <c r="G46"/>
  <c r="I45"/>
  <c r="H45"/>
  <c r="G45"/>
  <c r="I44"/>
  <c r="H44"/>
  <c r="G44"/>
  <c r="H43"/>
  <c r="I43" s="1"/>
  <c r="G43"/>
  <c r="H42"/>
  <c r="I42" s="1"/>
  <c r="G42"/>
  <c r="I41"/>
  <c r="H41"/>
  <c r="G41"/>
  <c r="I40"/>
  <c r="H40"/>
  <c r="G40"/>
  <c r="H39"/>
  <c r="I39" s="1"/>
  <c r="G39"/>
  <c r="H37"/>
  <c r="I37" s="1"/>
  <c r="G37"/>
  <c r="I36"/>
  <c r="H36"/>
  <c r="G36"/>
  <c r="I35"/>
  <c r="H35"/>
  <c r="G35"/>
  <c r="H34"/>
  <c r="I34" s="1"/>
  <c r="G34"/>
  <c r="H33"/>
  <c r="I33" s="1"/>
  <c r="G33"/>
  <c r="I32"/>
  <c r="H32"/>
  <c r="G32"/>
  <c r="I31"/>
  <c r="H31"/>
  <c r="G31"/>
  <c r="H30"/>
  <c r="I30" s="1"/>
  <c r="G30"/>
  <c r="H29"/>
  <c r="I29" s="1"/>
  <c r="G29"/>
  <c r="I28"/>
  <c r="H28"/>
  <c r="G28"/>
  <c r="I26"/>
  <c r="H26"/>
  <c r="G26"/>
  <c r="H25"/>
  <c r="I25" s="1"/>
  <c r="G25"/>
  <c r="H24"/>
  <c r="I24" s="1"/>
  <c r="G24"/>
  <c r="I23"/>
  <c r="H23"/>
  <c r="G23"/>
  <c r="I22"/>
  <c r="H22"/>
  <c r="G22"/>
  <c r="H21"/>
  <c r="I21" s="1"/>
  <c r="G21"/>
  <c r="H20"/>
  <c r="I20" s="1"/>
  <c r="G20"/>
  <c r="I19"/>
  <c r="H19"/>
  <c r="G19"/>
  <c r="I18"/>
  <c r="H18"/>
  <c r="G18"/>
  <c r="H17"/>
  <c r="I17" s="1"/>
  <c r="G17"/>
  <c r="H15"/>
  <c r="I15" s="1"/>
  <c r="G15"/>
  <c r="I14"/>
  <c r="H14"/>
  <c r="G14"/>
  <c r="I13"/>
  <c r="H13"/>
  <c r="G13"/>
  <c r="H12"/>
  <c r="I12" s="1"/>
  <c r="G12"/>
  <c r="H11"/>
  <c r="I11" s="1"/>
  <c r="G11"/>
  <c r="I10"/>
  <c r="H10"/>
  <c r="G10"/>
  <c r="I9"/>
  <c r="H9"/>
  <c r="G9"/>
  <c r="H8"/>
  <c r="I8" s="1"/>
  <c r="G8"/>
  <c r="H7"/>
  <c r="I7" s="1"/>
  <c r="G7"/>
  <c r="I6"/>
  <c r="H6"/>
  <c r="G6"/>
  <c r="H52" i="4"/>
  <c r="I52" s="1"/>
  <c r="G52"/>
  <c r="H51"/>
  <c r="I51" s="1"/>
  <c r="G51"/>
  <c r="H50"/>
  <c r="I50" s="1"/>
  <c r="G50"/>
  <c r="H48"/>
  <c r="I48" s="1"/>
  <c r="G48"/>
  <c r="I47"/>
  <c r="H47"/>
  <c r="G47"/>
  <c r="H46"/>
  <c r="I46" s="1"/>
  <c r="G46"/>
  <c r="H45"/>
  <c r="I45" s="1"/>
  <c r="G45"/>
  <c r="H44"/>
  <c r="I44" s="1"/>
  <c r="G44"/>
  <c r="I43"/>
  <c r="H43"/>
  <c r="G43"/>
  <c r="H42"/>
  <c r="I42" s="1"/>
  <c r="G42"/>
  <c r="H41"/>
  <c r="I41" s="1"/>
  <c r="G41"/>
  <c r="H40"/>
  <c r="I40" s="1"/>
  <c r="G40"/>
  <c r="I39"/>
  <c r="H39"/>
  <c r="G39"/>
  <c r="H37"/>
  <c r="I37" s="1"/>
  <c r="G37"/>
  <c r="H36"/>
  <c r="I36" s="1"/>
  <c r="G36"/>
  <c r="H35"/>
  <c r="I35" s="1"/>
  <c r="G35"/>
  <c r="I34"/>
  <c r="H34"/>
  <c r="G34"/>
  <c r="H33"/>
  <c r="I33" s="1"/>
  <c r="G33"/>
  <c r="H32"/>
  <c r="I32" s="1"/>
  <c r="G32"/>
  <c r="H31"/>
  <c r="I31" s="1"/>
  <c r="G31"/>
  <c r="I30"/>
  <c r="H30"/>
  <c r="G30"/>
  <c r="I29"/>
  <c r="H29"/>
  <c r="G29"/>
  <c r="H28"/>
  <c r="I28" s="1"/>
  <c r="G28"/>
  <c r="I26"/>
  <c r="H26"/>
  <c r="G26"/>
  <c r="I25"/>
  <c r="H25"/>
  <c r="G25"/>
  <c r="I24"/>
  <c r="H24"/>
  <c r="G24"/>
  <c r="H23"/>
  <c r="I23" s="1"/>
  <c r="G23"/>
  <c r="I22"/>
  <c r="H22"/>
  <c r="G22"/>
  <c r="I21"/>
  <c r="H21"/>
  <c r="G21"/>
  <c r="I20"/>
  <c r="H20"/>
  <c r="G20"/>
  <c r="H19"/>
  <c r="I19" s="1"/>
  <c r="G19"/>
  <c r="I18"/>
  <c r="H18"/>
  <c r="G18"/>
  <c r="I17"/>
  <c r="H17"/>
  <c r="G17"/>
  <c r="I15"/>
  <c r="H15"/>
  <c r="G15"/>
  <c r="H14"/>
  <c r="I14" s="1"/>
  <c r="G14"/>
  <c r="I13"/>
  <c r="H13"/>
  <c r="G13"/>
  <c r="I12"/>
  <c r="H12"/>
  <c r="G12"/>
  <c r="I11"/>
  <c r="H11"/>
  <c r="G11"/>
  <c r="H10"/>
  <c r="I10" s="1"/>
  <c r="G10"/>
  <c r="I9"/>
  <c r="H9"/>
  <c r="G9"/>
  <c r="I8"/>
  <c r="H8"/>
  <c r="G8"/>
  <c r="I7"/>
  <c r="H7"/>
  <c r="G7"/>
  <c r="H6"/>
  <c r="I6" s="1"/>
  <c r="G6"/>
  <c r="H52" i="3"/>
  <c r="I52" s="1"/>
  <c r="G52"/>
  <c r="H51"/>
  <c r="I51" s="1"/>
  <c r="G51"/>
  <c r="H50"/>
  <c r="I50" s="1"/>
  <c r="G50"/>
  <c r="H48"/>
  <c r="I48" s="1"/>
  <c r="G48"/>
  <c r="I47"/>
  <c r="H47"/>
  <c r="G47"/>
  <c r="I46"/>
  <c r="H46"/>
  <c r="G46"/>
  <c r="I45"/>
  <c r="H45"/>
  <c r="G45"/>
  <c r="H44"/>
  <c r="I44" s="1"/>
  <c r="G44"/>
  <c r="I43"/>
  <c r="H43"/>
  <c r="G43"/>
  <c r="I42"/>
  <c r="H42"/>
  <c r="G42"/>
  <c r="I41"/>
  <c r="H41"/>
  <c r="G41"/>
  <c r="H40"/>
  <c r="I40" s="1"/>
  <c r="G40"/>
  <c r="I39"/>
  <c r="H39"/>
  <c r="G39"/>
  <c r="I37"/>
  <c r="H37"/>
  <c r="G37"/>
  <c r="I36"/>
  <c r="H36"/>
  <c r="G36"/>
  <c r="H35"/>
  <c r="I35" s="1"/>
  <c r="G35"/>
  <c r="H34"/>
  <c r="I34" s="1"/>
  <c r="G34"/>
  <c r="I33"/>
  <c r="H33"/>
  <c r="G33"/>
  <c r="I32"/>
  <c r="H32"/>
  <c r="G32"/>
  <c r="H31"/>
  <c r="I31" s="1"/>
  <c r="G31"/>
  <c r="H30"/>
  <c r="I30" s="1"/>
  <c r="G30"/>
  <c r="I29"/>
  <c r="H29"/>
  <c r="G29"/>
  <c r="I28"/>
  <c r="H28"/>
  <c r="G28"/>
  <c r="H26"/>
  <c r="I26" s="1"/>
  <c r="G26"/>
  <c r="H25"/>
  <c r="I25" s="1"/>
  <c r="G25"/>
  <c r="I24"/>
  <c r="H24"/>
  <c r="G24"/>
  <c r="I23"/>
  <c r="H23"/>
  <c r="G23"/>
  <c r="H22"/>
  <c r="I22" s="1"/>
  <c r="G22"/>
  <c r="H21"/>
  <c r="I21" s="1"/>
  <c r="G21"/>
  <c r="I20"/>
  <c r="H20"/>
  <c r="G20"/>
  <c r="I19"/>
  <c r="H19"/>
  <c r="G19"/>
  <c r="H18"/>
  <c r="I18" s="1"/>
  <c r="G18"/>
  <c r="H17"/>
  <c r="I17" s="1"/>
  <c r="G17"/>
  <c r="I15"/>
  <c r="H15"/>
  <c r="G15"/>
  <c r="I14"/>
  <c r="H14"/>
  <c r="G14"/>
  <c r="H13"/>
  <c r="I13" s="1"/>
  <c r="G13"/>
  <c r="H12"/>
  <c r="I12" s="1"/>
  <c r="G12"/>
  <c r="I11"/>
  <c r="H11"/>
  <c r="G11"/>
  <c r="I10"/>
  <c r="H10"/>
  <c r="G10"/>
  <c r="H9"/>
  <c r="I9" s="1"/>
  <c r="G9"/>
  <c r="H8"/>
  <c r="I8" s="1"/>
  <c r="G8"/>
  <c r="I7"/>
  <c r="H7"/>
  <c r="G7"/>
  <c r="I6"/>
  <c r="H6"/>
  <c r="G6"/>
  <c r="H52" i="2"/>
  <c r="I52" s="1"/>
  <c r="G52"/>
  <c r="H51"/>
  <c r="I51" s="1"/>
  <c r="G51"/>
  <c r="I50"/>
  <c r="H50"/>
  <c r="G50"/>
  <c r="I48"/>
  <c r="H48"/>
  <c r="G48"/>
  <c r="H47"/>
  <c r="I47" s="1"/>
  <c r="G47"/>
  <c r="H46"/>
  <c r="I46" s="1"/>
  <c r="G46"/>
  <c r="I45"/>
  <c r="H45"/>
  <c r="G45"/>
  <c r="H44"/>
  <c r="I44" s="1"/>
  <c r="G44"/>
  <c r="H43"/>
  <c r="I43" s="1"/>
  <c r="G43"/>
  <c r="H42"/>
  <c r="I42" s="1"/>
  <c r="G42"/>
  <c r="H41"/>
  <c r="I41" s="1"/>
  <c r="G41"/>
  <c r="I40"/>
  <c r="H40"/>
  <c r="G40"/>
  <c r="H39"/>
  <c r="I39" s="1"/>
  <c r="G39"/>
  <c r="H37"/>
  <c r="I37" s="1"/>
  <c r="G37"/>
  <c r="H36"/>
  <c r="I36" s="1"/>
  <c r="G36"/>
  <c r="H35"/>
  <c r="I35" s="1"/>
  <c r="G35"/>
  <c r="H34"/>
  <c r="I34" s="1"/>
  <c r="G34"/>
  <c r="H33"/>
  <c r="I33" s="1"/>
  <c r="G33"/>
  <c r="H32"/>
  <c r="I32" s="1"/>
  <c r="G32"/>
  <c r="H31"/>
  <c r="I31" s="1"/>
  <c r="G31"/>
  <c r="H30"/>
  <c r="I30" s="1"/>
  <c r="G30"/>
  <c r="I29"/>
  <c r="H29"/>
  <c r="G29"/>
  <c r="I28"/>
  <c r="H28"/>
  <c r="G28"/>
  <c r="H26"/>
  <c r="I26" s="1"/>
  <c r="G26"/>
  <c r="H25"/>
  <c r="I25" s="1"/>
  <c r="G25"/>
  <c r="H24"/>
  <c r="I24" s="1"/>
  <c r="G24"/>
  <c r="H23"/>
  <c r="I23" s="1"/>
  <c r="G23"/>
  <c r="H22"/>
  <c r="I22" s="1"/>
  <c r="G22"/>
  <c r="H21"/>
  <c r="I21" s="1"/>
  <c r="G21"/>
  <c r="I20"/>
  <c r="H20"/>
  <c r="G20"/>
  <c r="I19"/>
  <c r="H19"/>
  <c r="G19"/>
  <c r="I18"/>
  <c r="H18"/>
  <c r="G18"/>
  <c r="H17"/>
  <c r="I17" s="1"/>
  <c r="G17"/>
  <c r="H15"/>
  <c r="I15" s="1"/>
  <c r="G15"/>
  <c r="I14"/>
  <c r="H14"/>
  <c r="G14"/>
  <c r="H13"/>
  <c r="I13" s="1"/>
  <c r="G13"/>
  <c r="H12"/>
  <c r="I12" s="1"/>
  <c r="G12"/>
  <c r="H11"/>
  <c r="I11" s="1"/>
  <c r="G11"/>
  <c r="I10"/>
  <c r="H10"/>
  <c r="G10"/>
  <c r="I9"/>
  <c r="H9"/>
  <c r="G9"/>
  <c r="H8"/>
  <c r="I8" s="1"/>
  <c r="G8"/>
  <c r="H7"/>
  <c r="I7" s="1"/>
  <c r="G7"/>
  <c r="I6"/>
  <c r="H6"/>
  <c r="G6"/>
  <c r="H58" i="1"/>
  <c r="I58" s="1"/>
  <c r="G58"/>
  <c r="H57"/>
  <c r="I57" s="1"/>
  <c r="G57"/>
  <c r="G56"/>
  <c r="H54"/>
  <c r="I54" s="1"/>
  <c r="G54"/>
  <c r="H53"/>
  <c r="I53" s="1"/>
  <c r="G53"/>
  <c r="H52"/>
  <c r="I52" s="1"/>
  <c r="G52"/>
  <c r="H51"/>
  <c r="I51" s="1"/>
  <c r="G51"/>
  <c r="H50"/>
  <c r="I50" s="1"/>
  <c r="G50"/>
  <c r="H49"/>
  <c r="I49" s="1"/>
  <c r="G49"/>
  <c r="H48"/>
  <c r="I48" s="1"/>
  <c r="G48"/>
  <c r="H47"/>
  <c r="I47" s="1"/>
  <c r="G47"/>
  <c r="H46"/>
  <c r="I46" s="1"/>
  <c r="G46"/>
  <c r="H45"/>
  <c r="I45" s="1"/>
  <c r="G45"/>
  <c r="H43"/>
  <c r="I43" s="1"/>
  <c r="G43"/>
  <c r="H42"/>
  <c r="I42" s="1"/>
  <c r="G42"/>
  <c r="H41"/>
  <c r="I41" s="1"/>
  <c r="G41"/>
  <c r="H40"/>
  <c r="I40" s="1"/>
  <c r="G40"/>
  <c r="H39"/>
  <c r="I39" s="1"/>
  <c r="G39"/>
  <c r="I38"/>
  <c r="H38"/>
  <c r="G38"/>
  <c r="H37"/>
  <c r="I37" s="1"/>
  <c r="G37"/>
  <c r="I36"/>
  <c r="H36"/>
  <c r="G36"/>
  <c r="I35"/>
  <c r="H35"/>
  <c r="G35"/>
  <c r="I34"/>
  <c r="H34"/>
  <c r="G34"/>
  <c r="H32"/>
  <c r="I32" s="1"/>
  <c r="G32"/>
  <c r="H31"/>
  <c r="I31" s="1"/>
  <c r="G31"/>
  <c r="H30"/>
  <c r="I30" s="1"/>
  <c r="G30"/>
  <c r="H29"/>
  <c r="I29" s="1"/>
  <c r="G29"/>
  <c r="H28"/>
  <c r="I28" s="1"/>
  <c r="G28"/>
  <c r="H27"/>
  <c r="I27" s="1"/>
  <c r="G27"/>
  <c r="H26"/>
  <c r="I26" s="1"/>
  <c r="G26"/>
  <c r="I25"/>
  <c r="H25"/>
  <c r="G25"/>
  <c r="H24"/>
  <c r="I24" s="1"/>
  <c r="G24"/>
  <c r="H23"/>
  <c r="I23" s="1"/>
  <c r="G23"/>
  <c r="H21"/>
  <c r="I21" s="1"/>
  <c r="G21"/>
  <c r="H20"/>
  <c r="I20" s="1"/>
  <c r="G20"/>
  <c r="H19"/>
  <c r="I19" s="1"/>
  <c r="G19"/>
  <c r="H18"/>
  <c r="I18" s="1"/>
  <c r="G18"/>
  <c r="H17"/>
  <c r="I17" s="1"/>
  <c r="G17"/>
  <c r="I16"/>
  <c r="H16"/>
  <c r="G16"/>
  <c r="H15"/>
  <c r="I15" s="1"/>
  <c r="G15"/>
  <c r="H14"/>
  <c r="I14" s="1"/>
  <c r="G14"/>
  <c r="I13"/>
  <c r="H13"/>
  <c r="G13"/>
  <c r="I12"/>
  <c r="H12"/>
  <c r="G12"/>
</calcChain>
</file>

<file path=xl/sharedStrings.xml><?xml version="1.0" encoding="utf-8"?>
<sst xmlns="http://schemas.openxmlformats.org/spreadsheetml/2006/main" count="933" uniqueCount="57">
  <si>
    <t>З А Т В Е Р Д Ж У Ю:</t>
  </si>
  <si>
    <t xml:space="preserve"> Директор Галицького НПП</t>
  </si>
  <si>
    <t>Вільні відпускні ціни на лісопродукцію</t>
  </si>
  <si>
    <t xml:space="preserve">Верхній склад            </t>
  </si>
  <si>
    <t>Назва деревини</t>
  </si>
  <si>
    <t>Порода</t>
  </si>
  <si>
    <t>Клас</t>
  </si>
  <si>
    <t>Довжина, (м.)</t>
  </si>
  <si>
    <t>Діаметр   (см.)</t>
  </si>
  <si>
    <t>Ціновий коефіцієнт</t>
  </si>
  <si>
    <t>Ціна без ПДВ,  (грн. за 1 м3)</t>
  </si>
  <si>
    <t>ПДВ,  (грн.)</t>
  </si>
  <si>
    <t>Вільна відпускна ціна з ПДВ,  (грн. за 1 м3)</t>
  </si>
  <si>
    <t xml:space="preserve">Лісоматеріали круглі </t>
  </si>
  <si>
    <t>Дуб</t>
  </si>
  <si>
    <t>А</t>
  </si>
  <si>
    <t>2 і більше</t>
  </si>
  <si>
    <t>до 10</t>
  </si>
  <si>
    <t>10-14</t>
  </si>
  <si>
    <t>15-19</t>
  </si>
  <si>
    <t>20-24</t>
  </si>
  <si>
    <t>25-29</t>
  </si>
  <si>
    <t>30-34</t>
  </si>
  <si>
    <t>35-39</t>
  </si>
  <si>
    <t>40-49</t>
  </si>
  <si>
    <t>50-59</t>
  </si>
  <si>
    <r>
      <rPr>
        <sz val="13"/>
        <color rgb="FF000000"/>
        <rFont val="Times New Roman"/>
        <family val="1"/>
        <charset val="204"/>
      </rPr>
      <t>60</t>
    </r>
    <r>
      <rPr>
        <sz val="13"/>
        <color rgb="FF000000"/>
        <rFont val="Times New Roman"/>
        <family val="1"/>
        <charset val="1"/>
      </rPr>
      <t xml:space="preserve"> і б.</t>
    </r>
  </si>
  <si>
    <t>В</t>
  </si>
  <si>
    <t>60 і б.</t>
  </si>
  <si>
    <t>С</t>
  </si>
  <si>
    <t>D</t>
  </si>
  <si>
    <t>Деревина дров'яна промислового використання</t>
  </si>
  <si>
    <t xml:space="preserve"> 2,0-4,0</t>
  </si>
  <si>
    <t>Деревина дров'яна непромислового використання</t>
  </si>
  <si>
    <t>До 1,9 м</t>
  </si>
  <si>
    <t>бук</t>
  </si>
  <si>
    <t>2,0 і більше</t>
  </si>
  <si>
    <t>Ясен, берест, в'яз</t>
  </si>
  <si>
    <t>Клен, явір</t>
  </si>
  <si>
    <t>Тополя, акація, верба, черешня, вишня</t>
  </si>
  <si>
    <t>Модрина</t>
  </si>
  <si>
    <t>Липа</t>
  </si>
  <si>
    <t>Вільха, осика</t>
  </si>
  <si>
    <t>Береза</t>
  </si>
  <si>
    <t>Сосна</t>
  </si>
  <si>
    <r>
      <rPr>
        <sz val="13"/>
        <color rgb="FF000000"/>
        <rFont val="Times New Roman"/>
        <family val="1"/>
        <charset val="204"/>
      </rPr>
      <t xml:space="preserve">Ялина 
</t>
    </r>
    <r>
      <rPr>
        <sz val="11"/>
        <color rgb="FF000000"/>
        <rFont val="Calibri"/>
        <family val="2"/>
      </rPr>
      <t>(Смерека)</t>
    </r>
  </si>
  <si>
    <r>
      <rPr>
        <sz val="13"/>
        <color rgb="FF000000"/>
        <rFont val="Times New Roman"/>
        <family val="1"/>
      </rPr>
      <t xml:space="preserve">Ялина 
</t>
    </r>
    <r>
      <rPr>
        <sz val="11"/>
        <color rgb="FF000000"/>
        <rFont val="Calibri"/>
        <family val="2"/>
      </rPr>
      <t>(Смерека)</t>
    </r>
  </si>
  <si>
    <t>Ялиця</t>
  </si>
  <si>
    <t>Дуб червоний</t>
  </si>
  <si>
    <t>Головний економіст</t>
  </si>
  <si>
    <t xml:space="preserve"> по Галицькому національному природному парку</t>
  </si>
  <si>
    <t>Деревина дров'яна не промислового використання для юридичних осіб</t>
  </si>
  <si>
    <t>Деревина дров'яна не промислового використання  для юридичних осіб</t>
  </si>
  <si>
    <t xml:space="preserve">       “___” ______________ 2023 р.</t>
  </si>
  <si>
    <t xml:space="preserve">     _____________ Олег ГАЙДУК</t>
  </si>
  <si>
    <t>Вводяться в дію з 01 січня 2023 р.</t>
  </si>
  <si>
    <t>Володимир ТЕСЛЮК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</si>
</sst>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1"/>
      <color rgb="FFCE181E"/>
      <name val="Calibri"/>
      <family val="2"/>
      <charset val="204"/>
    </font>
    <font>
      <sz val="13"/>
      <color rgb="FF000000"/>
      <name val="Times New Roman"/>
      <family val="1"/>
      <charset val="1"/>
    </font>
    <font>
      <sz val="11"/>
      <color rgb="FFFFFFFF"/>
      <name val="Times New Roman"/>
      <family val="1"/>
      <charset val="204"/>
    </font>
    <font>
      <sz val="13"/>
      <color rgb="FF000000"/>
      <name val="Times New Roman"/>
      <family val="1"/>
    </font>
    <font>
      <sz val="11"/>
      <color rgb="FF000000"/>
      <name val="Calibri"/>
      <family val="2"/>
    </font>
    <font>
      <b/>
      <sz val="14"/>
      <color rgb="FFFF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3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8" fillId="0" borderId="0" xfId="0" applyFont="1"/>
    <xf numFmtId="0" fontId="2" fillId="0" borderId="5" xfId="0" applyFont="1" applyBorder="1"/>
    <xf numFmtId="0" fontId="2" fillId="0" borderId="6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10" fillId="0" borderId="0" xfId="0" applyFont="1"/>
    <xf numFmtId="0" fontId="9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/>
    <xf numFmtId="0" fontId="14" fillId="0" borderId="0" xfId="0" applyFont="1" applyBorder="1"/>
    <xf numFmtId="0" fontId="0" fillId="0" borderId="0" xfId="0" applyBorder="1"/>
    <xf numFmtId="0" fontId="2" fillId="0" borderId="5" xfId="0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86;&#1087;&#1086;&#1083;&#1103;,%20&#1072;&#1082;&#1072;&#1094;&#1110;&#1103;,%20&#1074;&#1077;&#1088;&#1073;&#1072;,%20&#1095;&#1077;&#1088;&#1077;&#1096;&#1085;&#1103;,%20&#1074;&#1080;&#1096;&#1085;&#1103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ля, акація, верба, черешня,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26"/>
  <sheetViews>
    <sheetView topLeftCell="A40" zoomScaleNormal="100" workbookViewId="0">
      <selection activeCell="L48" sqref="L48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4" ht="16.8">
      <c r="H1" s="43" t="s">
        <v>0</v>
      </c>
      <c r="I1" s="43"/>
      <c r="J1" s="43"/>
    </row>
    <row r="2" spans="2:14" ht="16.8">
      <c r="E2" s="1"/>
      <c r="F2" s="44" t="s">
        <v>1</v>
      </c>
      <c r="G2" s="44"/>
      <c r="H2" s="44"/>
      <c r="I2" s="44"/>
      <c r="J2" s="44"/>
      <c r="K2" s="2"/>
      <c r="L2" s="2"/>
      <c r="M2" s="2"/>
      <c r="N2" s="2"/>
    </row>
    <row r="3" spans="2:14" ht="16.8">
      <c r="F3" s="44" t="s">
        <v>54</v>
      </c>
      <c r="G3" s="44"/>
      <c r="H3" s="44"/>
      <c r="I3" s="44"/>
      <c r="J3" s="44"/>
    </row>
    <row r="4" spans="2:14" ht="16.8">
      <c r="F4" s="44" t="s">
        <v>53</v>
      </c>
      <c r="G4" s="44"/>
      <c r="H4" s="44"/>
      <c r="I4" s="44"/>
      <c r="J4" s="44"/>
    </row>
    <row r="5" spans="2:14" ht="33" customHeight="1"/>
    <row r="6" spans="2:14" ht="20.25" customHeight="1">
      <c r="B6" s="45" t="s">
        <v>2</v>
      </c>
      <c r="C6" s="45"/>
      <c r="D6" s="45"/>
      <c r="E6" s="45"/>
      <c r="F6" s="45"/>
      <c r="G6" s="45"/>
      <c r="H6" s="45"/>
      <c r="I6" s="45"/>
      <c r="J6" s="45"/>
      <c r="K6" s="3"/>
    </row>
    <row r="7" spans="2:14" ht="18">
      <c r="B7" s="40" t="s">
        <v>50</v>
      </c>
      <c r="C7" s="40"/>
      <c r="D7" s="40"/>
      <c r="E7" s="40"/>
      <c r="F7" s="40"/>
      <c r="G7" s="40"/>
      <c r="H7" s="40"/>
      <c r="I7" s="40"/>
      <c r="J7" s="40"/>
      <c r="K7" s="3"/>
    </row>
    <row r="8" spans="2:14" ht="37.5" customHeight="1">
      <c r="B8" s="4"/>
      <c r="C8" s="4"/>
      <c r="D8" s="4"/>
      <c r="E8" s="4"/>
      <c r="F8" s="4"/>
      <c r="G8" s="4"/>
      <c r="H8" s="4"/>
      <c r="I8" s="4"/>
      <c r="J8" s="3"/>
      <c r="K8" s="3"/>
    </row>
    <row r="9" spans="2:14" ht="18.75" customHeight="1">
      <c r="B9" s="41" t="s">
        <v>3</v>
      </c>
      <c r="C9" s="41"/>
      <c r="D9" s="41"/>
      <c r="E9" s="3"/>
      <c r="F9" s="42" t="s">
        <v>55</v>
      </c>
      <c r="G9" s="42"/>
      <c r="H9" s="42"/>
      <c r="I9" s="42"/>
      <c r="J9" s="42"/>
      <c r="K9" s="37"/>
      <c r="L9" s="37"/>
      <c r="M9" s="37"/>
      <c r="N9" s="37"/>
    </row>
    <row r="10" spans="2:14" ht="17.25" customHeight="1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2:14" ht="86.25" customHeight="1">
      <c r="B11" s="5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6" t="s">
        <v>9</v>
      </c>
      <c r="H11" s="6" t="s">
        <v>10</v>
      </c>
      <c r="I11" s="6" t="s">
        <v>11</v>
      </c>
      <c r="J11" s="7" t="s">
        <v>12</v>
      </c>
      <c r="K11" s="3"/>
    </row>
    <row r="12" spans="2:14" ht="16.8">
      <c r="B12" s="38" t="s">
        <v>13</v>
      </c>
      <c r="C12" s="39" t="s">
        <v>14</v>
      </c>
      <c r="D12" s="39" t="s">
        <v>15</v>
      </c>
      <c r="E12" s="39" t="s">
        <v>16</v>
      </c>
      <c r="F12" s="9" t="s">
        <v>17</v>
      </c>
      <c r="G12" s="9">
        <f t="shared" ref="G12:G21" si="0">J12/$M$12</f>
        <v>0</v>
      </c>
      <c r="H12" s="9">
        <f t="shared" ref="H12:H21" si="1">J12/1.2</f>
        <v>0</v>
      </c>
      <c r="I12" s="9">
        <f t="shared" ref="I12:I21" si="2">J12-H12</f>
        <v>0</v>
      </c>
      <c r="J12" s="10"/>
      <c r="K12" s="3"/>
      <c r="M12" s="11">
        <v>2180</v>
      </c>
    </row>
    <row r="13" spans="2:14" ht="16.8">
      <c r="B13" s="38"/>
      <c r="C13" s="39"/>
      <c r="D13" s="39"/>
      <c r="E13" s="39"/>
      <c r="F13" s="9" t="s">
        <v>18</v>
      </c>
      <c r="G13" s="9">
        <f t="shared" si="0"/>
        <v>0</v>
      </c>
      <c r="H13" s="9">
        <f t="shared" si="1"/>
        <v>0</v>
      </c>
      <c r="I13" s="9">
        <f t="shared" si="2"/>
        <v>0</v>
      </c>
      <c r="J13" s="10"/>
      <c r="K13" s="3"/>
    </row>
    <row r="14" spans="2:14" ht="16.8">
      <c r="B14" s="38"/>
      <c r="C14" s="39"/>
      <c r="D14" s="39"/>
      <c r="E14" s="39"/>
      <c r="F14" s="9" t="s">
        <v>19</v>
      </c>
      <c r="G14" s="9">
        <f t="shared" si="0"/>
        <v>0</v>
      </c>
      <c r="H14" s="9">
        <f t="shared" si="1"/>
        <v>0</v>
      </c>
      <c r="I14" s="9">
        <f t="shared" si="2"/>
        <v>0</v>
      </c>
      <c r="J14" s="10"/>
      <c r="K14" s="3"/>
    </row>
    <row r="15" spans="2:14" ht="16.8">
      <c r="B15" s="38"/>
      <c r="C15" s="39"/>
      <c r="D15" s="39"/>
      <c r="E15" s="39"/>
      <c r="F15" s="9" t="s">
        <v>20</v>
      </c>
      <c r="G15" s="9">
        <f t="shared" si="0"/>
        <v>0</v>
      </c>
      <c r="H15" s="9">
        <f t="shared" si="1"/>
        <v>0</v>
      </c>
      <c r="I15" s="9">
        <f t="shared" si="2"/>
        <v>0</v>
      </c>
      <c r="J15" s="10"/>
      <c r="K15" s="3"/>
    </row>
    <row r="16" spans="2:14" ht="16.8">
      <c r="B16" s="38"/>
      <c r="C16" s="39"/>
      <c r="D16" s="39"/>
      <c r="E16" s="39"/>
      <c r="F16" s="9" t="s">
        <v>21</v>
      </c>
      <c r="G16" s="9">
        <f t="shared" si="0"/>
        <v>0</v>
      </c>
      <c r="H16" s="9">
        <f t="shared" si="1"/>
        <v>0</v>
      </c>
      <c r="I16" s="9">
        <f t="shared" si="2"/>
        <v>0</v>
      </c>
      <c r="J16" s="10"/>
      <c r="K16" s="3"/>
    </row>
    <row r="17" spans="2:11" ht="16.8">
      <c r="B17" s="38"/>
      <c r="C17" s="39"/>
      <c r="D17" s="39"/>
      <c r="E17" s="39"/>
      <c r="F17" s="9" t="s">
        <v>22</v>
      </c>
      <c r="G17" s="9">
        <f t="shared" si="0"/>
        <v>7.192660550458716</v>
      </c>
      <c r="H17" s="9">
        <f t="shared" si="1"/>
        <v>13066.666666666668</v>
      </c>
      <c r="I17" s="9">
        <f t="shared" si="2"/>
        <v>2613.3333333333321</v>
      </c>
      <c r="J17" s="10">
        <v>15680</v>
      </c>
      <c r="K17" s="3"/>
    </row>
    <row r="18" spans="2:11" ht="16.8">
      <c r="B18" s="38"/>
      <c r="C18" s="39"/>
      <c r="D18" s="39"/>
      <c r="E18" s="39"/>
      <c r="F18" s="9" t="s">
        <v>23</v>
      </c>
      <c r="G18" s="9">
        <f t="shared" si="0"/>
        <v>7.7752293577981648</v>
      </c>
      <c r="H18" s="9">
        <f t="shared" si="1"/>
        <v>14125</v>
      </c>
      <c r="I18" s="9">
        <f t="shared" si="2"/>
        <v>2825</v>
      </c>
      <c r="J18" s="10">
        <v>16950</v>
      </c>
      <c r="K18" s="3"/>
    </row>
    <row r="19" spans="2:11" ht="16.8">
      <c r="B19" s="38"/>
      <c r="C19" s="39"/>
      <c r="D19" s="39"/>
      <c r="E19" s="39"/>
      <c r="F19" s="9" t="s">
        <v>24</v>
      </c>
      <c r="G19" s="9">
        <f t="shared" si="0"/>
        <v>8.0275229357798157</v>
      </c>
      <c r="H19" s="9">
        <f t="shared" si="1"/>
        <v>14583.333333333334</v>
      </c>
      <c r="I19" s="9">
        <f t="shared" si="2"/>
        <v>2916.6666666666661</v>
      </c>
      <c r="J19" s="10">
        <v>17500</v>
      </c>
      <c r="K19" s="3"/>
    </row>
    <row r="20" spans="2:11" ht="16.8">
      <c r="B20" s="38"/>
      <c r="C20" s="39"/>
      <c r="D20" s="39"/>
      <c r="E20" s="39"/>
      <c r="F20" s="9" t="s">
        <v>25</v>
      </c>
      <c r="G20" s="9">
        <f t="shared" si="0"/>
        <v>8.3486238532110093</v>
      </c>
      <c r="H20" s="9">
        <f t="shared" si="1"/>
        <v>15166.666666666668</v>
      </c>
      <c r="I20" s="9">
        <f t="shared" si="2"/>
        <v>3033.3333333333321</v>
      </c>
      <c r="J20" s="10">
        <v>18200</v>
      </c>
      <c r="K20" s="3"/>
    </row>
    <row r="21" spans="2:11" ht="16.8">
      <c r="B21" s="38"/>
      <c r="C21" s="39"/>
      <c r="D21" s="39"/>
      <c r="E21" s="39"/>
      <c r="F21" s="8" t="s">
        <v>26</v>
      </c>
      <c r="G21" s="9">
        <f t="shared" si="0"/>
        <v>8.7706422018348622</v>
      </c>
      <c r="H21" s="9">
        <f t="shared" si="1"/>
        <v>15933.333333333334</v>
      </c>
      <c r="I21" s="9">
        <f t="shared" si="2"/>
        <v>3186.6666666666661</v>
      </c>
      <c r="J21" s="10">
        <v>19120</v>
      </c>
      <c r="K21" s="3"/>
    </row>
    <row r="22" spans="2:11" ht="5.25" customHeight="1">
      <c r="B22" s="38"/>
      <c r="C22" s="12"/>
      <c r="D22" s="12"/>
      <c r="E22" s="12"/>
      <c r="F22" s="8"/>
      <c r="G22" s="8"/>
      <c r="H22" s="9"/>
      <c r="I22" s="8"/>
      <c r="J22" s="13"/>
      <c r="K22" s="3"/>
    </row>
    <row r="23" spans="2:11" ht="16.8">
      <c r="B23" s="38"/>
      <c r="C23" s="39" t="s">
        <v>14</v>
      </c>
      <c r="D23" s="39" t="s">
        <v>27</v>
      </c>
      <c r="E23" s="39" t="s">
        <v>16</v>
      </c>
      <c r="F23" s="8" t="s">
        <v>17</v>
      </c>
      <c r="G23" s="9">
        <f t="shared" ref="G23:G32" si="3">J23/$M$12</f>
        <v>0</v>
      </c>
      <c r="H23" s="9">
        <f t="shared" ref="H23:H32" si="4">J23/1.2</f>
        <v>0</v>
      </c>
      <c r="I23" s="9">
        <f t="shared" ref="I23:I32" si="5">J23-H23</f>
        <v>0</v>
      </c>
      <c r="J23" s="10"/>
      <c r="K23" s="3"/>
    </row>
    <row r="24" spans="2:11" ht="16.8">
      <c r="B24" s="38"/>
      <c r="C24" s="39"/>
      <c r="D24" s="39"/>
      <c r="E24" s="39"/>
      <c r="F24" s="14" t="s">
        <v>18</v>
      </c>
      <c r="G24" s="9">
        <f t="shared" si="3"/>
        <v>0</v>
      </c>
      <c r="H24" s="9">
        <f t="shared" si="4"/>
        <v>0</v>
      </c>
      <c r="I24" s="9">
        <f t="shared" si="5"/>
        <v>0</v>
      </c>
      <c r="J24" s="10"/>
      <c r="K24" s="3"/>
    </row>
    <row r="25" spans="2:11" ht="16.8">
      <c r="B25" s="38"/>
      <c r="C25" s="39"/>
      <c r="D25" s="39"/>
      <c r="E25" s="39"/>
      <c r="F25" s="8" t="s">
        <v>19</v>
      </c>
      <c r="G25" s="9">
        <f t="shared" si="3"/>
        <v>0</v>
      </c>
      <c r="H25" s="9">
        <f t="shared" si="4"/>
        <v>0</v>
      </c>
      <c r="I25" s="9">
        <f t="shared" si="5"/>
        <v>0</v>
      </c>
      <c r="J25" s="10"/>
      <c r="K25" s="3"/>
    </row>
    <row r="26" spans="2:11" ht="16.8">
      <c r="B26" s="38"/>
      <c r="C26" s="39"/>
      <c r="D26" s="39"/>
      <c r="E26" s="39"/>
      <c r="F26" s="8" t="s">
        <v>20</v>
      </c>
      <c r="G26" s="9">
        <f t="shared" si="3"/>
        <v>5.7018348623853212</v>
      </c>
      <c r="H26" s="9">
        <f t="shared" si="4"/>
        <v>10358.333333333334</v>
      </c>
      <c r="I26" s="9">
        <f t="shared" si="5"/>
        <v>2071.6666666666661</v>
      </c>
      <c r="J26" s="10">
        <v>12430</v>
      </c>
      <c r="K26" s="3"/>
    </row>
    <row r="27" spans="2:11" ht="16.8">
      <c r="B27" s="38"/>
      <c r="C27" s="39"/>
      <c r="D27" s="39"/>
      <c r="E27" s="39"/>
      <c r="F27" s="8" t="s">
        <v>21</v>
      </c>
      <c r="G27" s="9">
        <f t="shared" si="3"/>
        <v>6.0871559633027523</v>
      </c>
      <c r="H27" s="9">
        <f t="shared" si="4"/>
        <v>11058.333333333334</v>
      </c>
      <c r="I27" s="9">
        <f t="shared" si="5"/>
        <v>2211.6666666666661</v>
      </c>
      <c r="J27" s="10">
        <v>13270</v>
      </c>
      <c r="K27" s="3"/>
    </row>
    <row r="28" spans="2:11" ht="16.8">
      <c r="B28" s="38"/>
      <c r="C28" s="39"/>
      <c r="D28" s="39"/>
      <c r="E28" s="39"/>
      <c r="F28" s="8" t="s">
        <v>22</v>
      </c>
      <c r="G28" s="9">
        <f t="shared" si="3"/>
        <v>6.5412844036697244</v>
      </c>
      <c r="H28" s="9">
        <f t="shared" si="4"/>
        <v>11883.333333333334</v>
      </c>
      <c r="I28" s="9">
        <f t="shared" si="5"/>
        <v>2376.6666666666661</v>
      </c>
      <c r="J28" s="10">
        <v>14260</v>
      </c>
      <c r="K28" s="3"/>
    </row>
    <row r="29" spans="2:11" ht="16.8">
      <c r="B29" s="38"/>
      <c r="C29" s="39"/>
      <c r="D29" s="39"/>
      <c r="E29" s="39"/>
      <c r="F29" s="8" t="s">
        <v>23</v>
      </c>
      <c r="G29" s="9">
        <f t="shared" si="3"/>
        <v>6.977064220183486</v>
      </c>
      <c r="H29" s="9">
        <f t="shared" si="4"/>
        <v>12675</v>
      </c>
      <c r="I29" s="9">
        <f t="shared" si="5"/>
        <v>2535</v>
      </c>
      <c r="J29" s="10">
        <v>15210</v>
      </c>
      <c r="K29" s="3"/>
    </row>
    <row r="30" spans="2:11" ht="16.8">
      <c r="B30" s="38"/>
      <c r="C30" s="39"/>
      <c r="D30" s="39"/>
      <c r="E30" s="39"/>
      <c r="F30" s="8" t="s">
        <v>24</v>
      </c>
      <c r="G30" s="9">
        <f t="shared" si="3"/>
        <v>7.3165137614678901</v>
      </c>
      <c r="H30" s="9">
        <f t="shared" si="4"/>
        <v>13291.666666666668</v>
      </c>
      <c r="I30" s="9">
        <f t="shared" si="5"/>
        <v>2658.3333333333321</v>
      </c>
      <c r="J30" s="10">
        <v>15950</v>
      </c>
      <c r="K30" s="3"/>
    </row>
    <row r="31" spans="2:11" ht="16.8">
      <c r="B31" s="38"/>
      <c r="C31" s="39"/>
      <c r="D31" s="39"/>
      <c r="E31" s="39"/>
      <c r="F31" s="8" t="s">
        <v>25</v>
      </c>
      <c r="G31" s="9">
        <f t="shared" si="3"/>
        <v>7.568807339449541</v>
      </c>
      <c r="H31" s="9">
        <f t="shared" si="4"/>
        <v>13750</v>
      </c>
      <c r="I31" s="9">
        <f t="shared" si="5"/>
        <v>2750</v>
      </c>
      <c r="J31" s="10">
        <v>16500</v>
      </c>
      <c r="K31" s="3"/>
    </row>
    <row r="32" spans="2:11" ht="16.8">
      <c r="B32" s="38"/>
      <c r="C32" s="39"/>
      <c r="D32" s="39"/>
      <c r="E32" s="39"/>
      <c r="F32" s="8" t="s">
        <v>28</v>
      </c>
      <c r="G32" s="9">
        <f t="shared" si="3"/>
        <v>7.7522935779816518</v>
      </c>
      <c r="H32" s="9">
        <f t="shared" si="4"/>
        <v>14083.333333333334</v>
      </c>
      <c r="I32" s="9">
        <f t="shared" si="5"/>
        <v>2816.6666666666661</v>
      </c>
      <c r="J32" s="10">
        <v>16900</v>
      </c>
      <c r="K32" s="3"/>
    </row>
    <row r="33" spans="2:11" ht="6" customHeight="1">
      <c r="B33" s="38"/>
      <c r="C33" s="15"/>
      <c r="D33" s="12"/>
      <c r="E33" s="12"/>
      <c r="F33" s="8"/>
      <c r="G33" s="8"/>
      <c r="H33" s="9"/>
      <c r="I33" s="8"/>
      <c r="J33" s="13"/>
      <c r="K33" s="3"/>
    </row>
    <row r="34" spans="2:11" ht="16.8">
      <c r="B34" s="38"/>
      <c r="C34" s="39" t="s">
        <v>14</v>
      </c>
      <c r="D34" s="39" t="s">
        <v>29</v>
      </c>
      <c r="E34" s="39" t="s">
        <v>16</v>
      </c>
      <c r="F34" s="8" t="s">
        <v>17</v>
      </c>
      <c r="G34" s="9">
        <f t="shared" ref="G34:G43" si="6">J34/$M$12</f>
        <v>0</v>
      </c>
      <c r="H34" s="9">
        <f t="shared" ref="H34:H43" si="7">J34/1.2</f>
        <v>0</v>
      </c>
      <c r="I34" s="9">
        <f t="shared" ref="I34:I43" si="8">J34-H34</f>
        <v>0</v>
      </c>
      <c r="J34" s="10"/>
      <c r="K34" s="3"/>
    </row>
    <row r="35" spans="2:11" ht="16.8">
      <c r="B35" s="38"/>
      <c r="C35" s="39"/>
      <c r="D35" s="39"/>
      <c r="E35" s="39"/>
      <c r="F35" s="14" t="s">
        <v>18</v>
      </c>
      <c r="G35" s="9">
        <f t="shared" si="6"/>
        <v>0</v>
      </c>
      <c r="H35" s="9">
        <f t="shared" si="7"/>
        <v>0</v>
      </c>
      <c r="I35" s="9">
        <f t="shared" si="8"/>
        <v>0</v>
      </c>
      <c r="J35" s="10"/>
      <c r="K35" s="3"/>
    </row>
    <row r="36" spans="2:11" ht="16.8">
      <c r="B36" s="38"/>
      <c r="C36" s="39"/>
      <c r="D36" s="39"/>
      <c r="E36" s="39"/>
      <c r="F36" s="8" t="s">
        <v>19</v>
      </c>
      <c r="G36" s="9">
        <f t="shared" si="6"/>
        <v>0</v>
      </c>
      <c r="H36" s="9">
        <f t="shared" si="7"/>
        <v>0</v>
      </c>
      <c r="I36" s="9">
        <f t="shared" si="8"/>
        <v>0</v>
      </c>
      <c r="J36" s="10"/>
      <c r="K36" s="3"/>
    </row>
    <row r="37" spans="2:11" ht="16.8">
      <c r="B37" s="38"/>
      <c r="C37" s="39"/>
      <c r="D37" s="39"/>
      <c r="E37" s="39"/>
      <c r="F37" s="8" t="s">
        <v>20</v>
      </c>
      <c r="G37" s="9">
        <f t="shared" si="6"/>
        <v>3.3073394495412844</v>
      </c>
      <c r="H37" s="9">
        <f t="shared" si="7"/>
        <v>6008.3333333333339</v>
      </c>
      <c r="I37" s="9">
        <f t="shared" si="8"/>
        <v>1201.6666666666661</v>
      </c>
      <c r="J37" s="10">
        <v>7210</v>
      </c>
      <c r="K37" s="3"/>
    </row>
    <row r="38" spans="2:11" ht="16.8">
      <c r="B38" s="38"/>
      <c r="C38" s="39"/>
      <c r="D38" s="39"/>
      <c r="E38" s="39"/>
      <c r="F38" s="8" t="s">
        <v>21</v>
      </c>
      <c r="G38" s="9">
        <f t="shared" si="6"/>
        <v>4.0596330275229358</v>
      </c>
      <c r="H38" s="9">
        <f t="shared" si="7"/>
        <v>7375</v>
      </c>
      <c r="I38" s="9">
        <f t="shared" si="8"/>
        <v>1475</v>
      </c>
      <c r="J38" s="10">
        <v>8850</v>
      </c>
      <c r="K38" s="3"/>
    </row>
    <row r="39" spans="2:11" ht="16.8">
      <c r="B39" s="38"/>
      <c r="C39" s="39"/>
      <c r="D39" s="39"/>
      <c r="E39" s="39"/>
      <c r="F39" s="8" t="s">
        <v>22</v>
      </c>
      <c r="G39" s="9">
        <f t="shared" si="6"/>
        <v>4.3715596330275233</v>
      </c>
      <c r="H39" s="9">
        <f t="shared" si="7"/>
        <v>7941.666666666667</v>
      </c>
      <c r="I39" s="9">
        <f t="shared" si="8"/>
        <v>1588.333333333333</v>
      </c>
      <c r="J39" s="10">
        <v>9530</v>
      </c>
      <c r="K39" s="3"/>
    </row>
    <row r="40" spans="2:11" ht="16.8">
      <c r="B40" s="38"/>
      <c r="C40" s="39"/>
      <c r="D40" s="39"/>
      <c r="E40" s="39"/>
      <c r="F40" s="8" t="s">
        <v>23</v>
      </c>
      <c r="G40" s="9">
        <f t="shared" si="6"/>
        <v>4.6422018348623855</v>
      </c>
      <c r="H40" s="9">
        <f t="shared" si="7"/>
        <v>8433.3333333333339</v>
      </c>
      <c r="I40" s="9">
        <f t="shared" si="8"/>
        <v>1686.6666666666661</v>
      </c>
      <c r="J40" s="10">
        <v>10120</v>
      </c>
      <c r="K40" s="3"/>
    </row>
    <row r="41" spans="2:11" ht="16.8">
      <c r="B41" s="38"/>
      <c r="C41" s="39"/>
      <c r="D41" s="39"/>
      <c r="E41" s="39"/>
      <c r="F41" s="8" t="s">
        <v>24</v>
      </c>
      <c r="G41" s="9">
        <f t="shared" si="6"/>
        <v>5.3394495412844041</v>
      </c>
      <c r="H41" s="9">
        <f t="shared" si="7"/>
        <v>9700</v>
      </c>
      <c r="I41" s="9">
        <f t="shared" si="8"/>
        <v>1940</v>
      </c>
      <c r="J41" s="10">
        <v>11640</v>
      </c>
      <c r="K41" s="3"/>
    </row>
    <row r="42" spans="2:11" ht="16.8">
      <c r="B42" s="38"/>
      <c r="C42" s="39"/>
      <c r="D42" s="39"/>
      <c r="E42" s="39"/>
      <c r="F42" s="8" t="s">
        <v>25</v>
      </c>
      <c r="G42" s="9">
        <f t="shared" si="6"/>
        <v>5.4816513761467887</v>
      </c>
      <c r="H42" s="9">
        <f t="shared" si="7"/>
        <v>9958.3333333333339</v>
      </c>
      <c r="I42" s="9">
        <f t="shared" si="8"/>
        <v>1991.6666666666661</v>
      </c>
      <c r="J42" s="10">
        <v>11950</v>
      </c>
      <c r="K42" s="3"/>
    </row>
    <row r="43" spans="2:11" ht="16.8">
      <c r="B43" s="38"/>
      <c r="C43" s="39"/>
      <c r="D43" s="39"/>
      <c r="E43" s="39"/>
      <c r="F43" s="8" t="s">
        <v>28</v>
      </c>
      <c r="G43" s="9">
        <f t="shared" si="6"/>
        <v>5.7064220183486238</v>
      </c>
      <c r="H43" s="9">
        <f t="shared" si="7"/>
        <v>10366.666666666668</v>
      </c>
      <c r="I43" s="9">
        <f t="shared" si="8"/>
        <v>2073.3333333333321</v>
      </c>
      <c r="J43" s="10">
        <v>12440</v>
      </c>
      <c r="K43" s="3"/>
    </row>
    <row r="44" spans="2:11" ht="6" customHeight="1">
      <c r="B44" s="38"/>
      <c r="C44" s="12"/>
      <c r="D44" s="12"/>
      <c r="E44" s="12"/>
      <c r="F44" s="8"/>
      <c r="G44" s="8"/>
      <c r="H44" s="9"/>
      <c r="I44" s="8"/>
      <c r="J44" s="13"/>
      <c r="K44" s="3"/>
    </row>
    <row r="45" spans="2:11" ht="16.8">
      <c r="B45" s="38"/>
      <c r="C45" s="39" t="s">
        <v>14</v>
      </c>
      <c r="D45" s="39" t="s">
        <v>30</v>
      </c>
      <c r="E45" s="39" t="s">
        <v>16</v>
      </c>
      <c r="F45" s="8" t="s">
        <v>17</v>
      </c>
      <c r="G45" s="9">
        <f t="shared" ref="G45:G54" si="9">J45/$M$12</f>
        <v>0</v>
      </c>
      <c r="H45" s="9">
        <f t="shared" ref="H45:H54" si="10">J45/1.2</f>
        <v>0</v>
      </c>
      <c r="I45" s="9">
        <f t="shared" ref="I45:I54" si="11">J45-H45</f>
        <v>0</v>
      </c>
      <c r="J45" s="10"/>
      <c r="K45" s="3"/>
    </row>
    <row r="46" spans="2:11" ht="16.8">
      <c r="B46" s="38"/>
      <c r="C46" s="39"/>
      <c r="D46" s="39"/>
      <c r="E46" s="39"/>
      <c r="F46" s="14" t="s">
        <v>18</v>
      </c>
      <c r="G46" s="9">
        <f t="shared" si="9"/>
        <v>0</v>
      </c>
      <c r="H46" s="9">
        <f t="shared" si="10"/>
        <v>0</v>
      </c>
      <c r="I46" s="9">
        <f t="shared" si="11"/>
        <v>0</v>
      </c>
      <c r="J46" s="10"/>
      <c r="K46" s="3"/>
    </row>
    <row r="47" spans="2:11" ht="16.8">
      <c r="B47" s="38"/>
      <c r="C47" s="39"/>
      <c r="D47" s="39"/>
      <c r="E47" s="39"/>
      <c r="F47" s="8" t="s">
        <v>19</v>
      </c>
      <c r="G47" s="9">
        <f t="shared" si="9"/>
        <v>1.6055045871559632</v>
      </c>
      <c r="H47" s="9">
        <f t="shared" si="10"/>
        <v>2916.666666666667</v>
      </c>
      <c r="I47" s="9">
        <f t="shared" si="11"/>
        <v>583.33333333333303</v>
      </c>
      <c r="J47" s="10">
        <v>3500</v>
      </c>
      <c r="K47" s="3"/>
    </row>
    <row r="48" spans="2:11" ht="16.8">
      <c r="B48" s="38"/>
      <c r="C48" s="39"/>
      <c r="D48" s="39"/>
      <c r="E48" s="39"/>
      <c r="F48" s="8" t="s">
        <v>20</v>
      </c>
      <c r="G48" s="9">
        <f t="shared" si="9"/>
        <v>1.8899082568807339</v>
      </c>
      <c r="H48" s="9">
        <f t="shared" si="10"/>
        <v>3433.3333333333335</v>
      </c>
      <c r="I48" s="9">
        <f t="shared" si="11"/>
        <v>686.66666666666652</v>
      </c>
      <c r="J48" s="10">
        <v>4120</v>
      </c>
      <c r="K48" s="3"/>
    </row>
    <row r="49" spans="2:11" ht="16.8">
      <c r="B49" s="38"/>
      <c r="C49" s="39"/>
      <c r="D49" s="39"/>
      <c r="E49" s="39"/>
      <c r="F49" s="8" t="s">
        <v>21</v>
      </c>
      <c r="G49" s="9">
        <f t="shared" si="9"/>
        <v>2.573394495412844</v>
      </c>
      <c r="H49" s="9">
        <f t="shared" si="10"/>
        <v>4675</v>
      </c>
      <c r="I49" s="9">
        <f t="shared" si="11"/>
        <v>935</v>
      </c>
      <c r="J49" s="10">
        <v>5610</v>
      </c>
      <c r="K49" s="3"/>
    </row>
    <row r="50" spans="2:11" ht="16.8">
      <c r="B50" s="38"/>
      <c r="C50" s="39"/>
      <c r="D50" s="39"/>
      <c r="E50" s="39"/>
      <c r="F50" s="8" t="s">
        <v>22</v>
      </c>
      <c r="G50" s="9">
        <f t="shared" si="9"/>
        <v>3.1880733944954129</v>
      </c>
      <c r="H50" s="9">
        <f t="shared" si="10"/>
        <v>5791.666666666667</v>
      </c>
      <c r="I50" s="9">
        <f t="shared" si="11"/>
        <v>1158.333333333333</v>
      </c>
      <c r="J50" s="10">
        <v>6950</v>
      </c>
      <c r="K50" s="3"/>
    </row>
    <row r="51" spans="2:11" ht="16.8">
      <c r="B51" s="38"/>
      <c r="C51" s="39"/>
      <c r="D51" s="39"/>
      <c r="E51" s="39"/>
      <c r="F51" s="8" t="s">
        <v>23</v>
      </c>
      <c r="G51" s="9">
        <f t="shared" si="9"/>
        <v>4.2247706422018352</v>
      </c>
      <c r="H51" s="9">
        <f t="shared" si="10"/>
        <v>7675</v>
      </c>
      <c r="I51" s="9">
        <f t="shared" si="11"/>
        <v>1535</v>
      </c>
      <c r="J51" s="10">
        <v>9210</v>
      </c>
      <c r="K51" s="3"/>
    </row>
    <row r="52" spans="2:11" ht="16.8">
      <c r="B52" s="38"/>
      <c r="C52" s="39"/>
      <c r="D52" s="39"/>
      <c r="E52" s="39"/>
      <c r="F52" s="8" t="s">
        <v>24</v>
      </c>
      <c r="G52" s="9">
        <f t="shared" si="9"/>
        <v>4.4036697247706424</v>
      </c>
      <c r="H52" s="9">
        <f t="shared" si="10"/>
        <v>8000</v>
      </c>
      <c r="I52" s="9">
        <f t="shared" si="11"/>
        <v>1600</v>
      </c>
      <c r="J52" s="10">
        <v>9600</v>
      </c>
      <c r="K52" s="3"/>
    </row>
    <row r="53" spans="2:11" ht="16.8">
      <c r="B53" s="38"/>
      <c r="C53" s="39"/>
      <c r="D53" s="39"/>
      <c r="E53" s="39"/>
      <c r="F53" s="8" t="s">
        <v>25</v>
      </c>
      <c r="G53" s="9">
        <f t="shared" si="9"/>
        <v>5.1009174311926602</v>
      </c>
      <c r="H53" s="9">
        <f t="shared" si="10"/>
        <v>9266.6666666666679</v>
      </c>
      <c r="I53" s="9">
        <f t="shared" si="11"/>
        <v>1853.3333333333321</v>
      </c>
      <c r="J53" s="10">
        <v>11120</v>
      </c>
      <c r="K53" s="3"/>
    </row>
    <row r="54" spans="2:11" ht="16.8">
      <c r="B54" s="38"/>
      <c r="C54" s="39"/>
      <c r="D54" s="39"/>
      <c r="E54" s="39"/>
      <c r="F54" s="8" t="s">
        <v>28</v>
      </c>
      <c r="G54" s="9">
        <f t="shared" si="9"/>
        <v>5.4266055045871564</v>
      </c>
      <c r="H54" s="9">
        <f t="shared" si="10"/>
        <v>9858.3333333333339</v>
      </c>
      <c r="I54" s="9">
        <f t="shared" si="11"/>
        <v>1971.6666666666661</v>
      </c>
      <c r="J54" s="10">
        <v>11830</v>
      </c>
      <c r="K54" s="3"/>
    </row>
    <row r="55" spans="2:11" ht="9" customHeight="1">
      <c r="B55" s="38"/>
      <c r="C55" s="12"/>
      <c r="D55" s="12"/>
      <c r="E55" s="12"/>
      <c r="F55" s="8"/>
      <c r="G55" s="8"/>
      <c r="H55" s="9"/>
      <c r="I55" s="8"/>
      <c r="J55" s="13"/>
      <c r="K55" s="3"/>
    </row>
    <row r="56" spans="2:11" ht="62.25" customHeight="1">
      <c r="B56" s="16" t="s">
        <v>31</v>
      </c>
      <c r="C56" s="8" t="s">
        <v>14</v>
      </c>
      <c r="D56" s="15"/>
      <c r="E56" s="8" t="s">
        <v>32</v>
      </c>
      <c r="F56" s="8"/>
      <c r="G56" s="9">
        <f>J56/$M$12</f>
        <v>0.50458715596330272</v>
      </c>
      <c r="H56" s="9">
        <v>916.67</v>
      </c>
      <c r="I56" s="9">
        <v>183.33</v>
      </c>
      <c r="J56" s="10">
        <v>1100</v>
      </c>
      <c r="K56" s="3"/>
    </row>
    <row r="57" spans="2:11" ht="78.599999999999994" customHeight="1">
      <c r="B57" s="16" t="s">
        <v>51</v>
      </c>
      <c r="C57" s="8" t="s">
        <v>14</v>
      </c>
      <c r="D57" s="15"/>
      <c r="E57" s="34" t="s">
        <v>34</v>
      </c>
      <c r="F57" s="8"/>
      <c r="G57" s="9">
        <f>J57/$M$12</f>
        <v>0.43119266055045874</v>
      </c>
      <c r="H57" s="9">
        <f>J57/1.2</f>
        <v>783.33333333333337</v>
      </c>
      <c r="I57" s="9">
        <f>J57-H57</f>
        <v>156.66666666666663</v>
      </c>
      <c r="J57" s="10">
        <v>940</v>
      </c>
      <c r="K57" s="3"/>
    </row>
    <row r="58" spans="2:11" ht="54.75" customHeight="1" thickBot="1">
      <c r="B58" s="17" t="s">
        <v>33</v>
      </c>
      <c r="C58" s="18" t="s">
        <v>14</v>
      </c>
      <c r="D58" s="19"/>
      <c r="E58" s="36" t="s">
        <v>34</v>
      </c>
      <c r="F58" s="18"/>
      <c r="G58" s="20">
        <f>J58/$M$12</f>
        <v>0.33944954128440369</v>
      </c>
      <c r="H58" s="21">
        <f>J58/1.2</f>
        <v>616.66666666666674</v>
      </c>
      <c r="I58" s="21">
        <f>J58-H58</f>
        <v>123.33333333333326</v>
      </c>
      <c r="J58" s="22">
        <v>740</v>
      </c>
      <c r="K58" s="3"/>
    </row>
    <row r="92" ht="21" customHeight="1"/>
    <row r="94" ht="23.25" customHeight="1"/>
    <row r="95" ht="60.75" customHeight="1"/>
    <row r="96" ht="58.5" customHeight="1"/>
    <row r="121" ht="19.5" customHeight="1"/>
    <row r="122" ht="54" customHeight="1"/>
    <row r="125" ht="3.75" customHeight="1"/>
    <row r="126" ht="24.75" customHeight="1"/>
  </sheetData>
  <mergeCells count="22">
    <mergeCell ref="B7:J7"/>
    <mergeCell ref="B9:D9"/>
    <mergeCell ref="F9:J9"/>
    <mergeCell ref="H1:J1"/>
    <mergeCell ref="F2:J2"/>
    <mergeCell ref="F3:J3"/>
    <mergeCell ref="F4:J4"/>
    <mergeCell ref="B6:J6"/>
    <mergeCell ref="K9:N9"/>
    <mergeCell ref="B12:B55"/>
    <mergeCell ref="C12:C21"/>
    <mergeCell ref="D12:D21"/>
    <mergeCell ref="E12:E21"/>
    <mergeCell ref="C23:C32"/>
    <mergeCell ref="D23:D32"/>
    <mergeCell ref="E23:E32"/>
    <mergeCell ref="C34:C43"/>
    <mergeCell ref="D34:D43"/>
    <mergeCell ref="E34:E43"/>
    <mergeCell ref="C45:C54"/>
    <mergeCell ref="D45:D54"/>
    <mergeCell ref="E45:E54"/>
  </mergeCells>
  <pageMargins left="0.98402777777777795" right="0.196527777777778" top="0.74791666666666701" bottom="0.15763888888888899" header="0.51180555555555496" footer="0.51180555555555496"/>
  <pageSetup paperSize="9" scale="5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K120"/>
  <sheetViews>
    <sheetView topLeftCell="A4" zoomScaleNormal="100" workbookViewId="0">
      <selection activeCell="L11" sqref="L11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5"/>
      <c r="C1" s="45"/>
      <c r="D1" s="45"/>
      <c r="E1" s="45"/>
      <c r="F1" s="45"/>
      <c r="G1" s="45"/>
      <c r="H1" s="45"/>
      <c r="I1" s="45"/>
      <c r="J1" s="23"/>
      <c r="K1" s="3"/>
    </row>
    <row r="2" spans="2:11" ht="18">
      <c r="B2" s="40"/>
      <c r="C2" s="40"/>
      <c r="D2" s="40"/>
      <c r="E2" s="40"/>
      <c r="F2" s="40"/>
      <c r="G2" s="40"/>
      <c r="H2" s="40"/>
      <c r="I2" s="40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38" t="s">
        <v>13</v>
      </c>
      <c r="C6" s="39" t="s">
        <v>44</v>
      </c>
      <c r="D6" s="39" t="s">
        <v>15</v>
      </c>
      <c r="E6" s="39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38"/>
      <c r="C7" s="39"/>
      <c r="D7" s="39"/>
      <c r="E7" s="39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38"/>
      <c r="C8" s="39"/>
      <c r="D8" s="39"/>
      <c r="E8" s="39"/>
      <c r="F8" s="8" t="s">
        <v>19</v>
      </c>
      <c r="G8" s="9">
        <f>J8/дуб!$M$12</f>
        <v>0.66284403669724767</v>
      </c>
      <c r="H8" s="9">
        <f t="shared" si="0"/>
        <v>1204.1666666666667</v>
      </c>
      <c r="I8" s="9">
        <f t="shared" si="1"/>
        <v>240.83333333333326</v>
      </c>
      <c r="J8" s="10">
        <v>1445</v>
      </c>
      <c r="K8" s="3"/>
    </row>
    <row r="9" spans="2:11" ht="17.25" customHeight="1">
      <c r="B9" s="38"/>
      <c r="C9" s="39"/>
      <c r="D9" s="39"/>
      <c r="E9" s="39"/>
      <c r="F9" s="8" t="s">
        <v>20</v>
      </c>
      <c r="G9" s="9">
        <f>J9/дуб!$M$12</f>
        <v>0.69495412844036697</v>
      </c>
      <c r="H9" s="9">
        <f t="shared" si="0"/>
        <v>1262.5</v>
      </c>
      <c r="I9" s="9">
        <f t="shared" si="1"/>
        <v>252.5</v>
      </c>
      <c r="J9" s="10">
        <v>1515</v>
      </c>
      <c r="K9" s="3"/>
    </row>
    <row r="10" spans="2:11" ht="17.25" customHeight="1">
      <c r="B10" s="38"/>
      <c r="C10" s="39"/>
      <c r="D10" s="39"/>
      <c r="E10" s="39"/>
      <c r="F10" s="8" t="s">
        <v>21</v>
      </c>
      <c r="G10" s="9">
        <f>J10/дуб!$M$12</f>
        <v>0.75</v>
      </c>
      <c r="H10" s="9">
        <f t="shared" si="0"/>
        <v>1362.5</v>
      </c>
      <c r="I10" s="9">
        <f t="shared" si="1"/>
        <v>272.5</v>
      </c>
      <c r="J10" s="10">
        <v>1635</v>
      </c>
      <c r="K10" s="3"/>
    </row>
    <row r="11" spans="2:11" ht="17.25" customHeight="1">
      <c r="B11" s="38"/>
      <c r="C11" s="39"/>
      <c r="D11" s="39"/>
      <c r="E11" s="39"/>
      <c r="F11" s="8" t="s">
        <v>22</v>
      </c>
      <c r="G11" s="9">
        <f>J11/дуб!$M$12</f>
        <v>0.76146788990825687</v>
      </c>
      <c r="H11" s="9">
        <f t="shared" si="0"/>
        <v>1383.3333333333335</v>
      </c>
      <c r="I11" s="9">
        <f t="shared" si="1"/>
        <v>276.66666666666652</v>
      </c>
      <c r="J11" s="10">
        <v>1660</v>
      </c>
      <c r="K11" s="3"/>
    </row>
    <row r="12" spans="2:11" ht="17.25" customHeight="1">
      <c r="B12" s="38"/>
      <c r="C12" s="39"/>
      <c r="D12" s="39"/>
      <c r="E12" s="39"/>
      <c r="F12" s="8" t="s">
        <v>23</v>
      </c>
      <c r="G12" s="9">
        <f>J12/дуб!$M$12</f>
        <v>0.7844036697247706</v>
      </c>
      <c r="H12" s="9">
        <f t="shared" si="0"/>
        <v>1425</v>
      </c>
      <c r="I12" s="9">
        <f t="shared" si="1"/>
        <v>285</v>
      </c>
      <c r="J12" s="10">
        <v>1710</v>
      </c>
      <c r="K12" s="3"/>
    </row>
    <row r="13" spans="2:11" ht="16.5" customHeight="1">
      <c r="B13" s="38"/>
      <c r="C13" s="39"/>
      <c r="D13" s="39"/>
      <c r="E13" s="39"/>
      <c r="F13" s="8" t="s">
        <v>24</v>
      </c>
      <c r="G13" s="9">
        <f>J13/дуб!$M$12</f>
        <v>0.83944954128440363</v>
      </c>
      <c r="H13" s="9">
        <f t="shared" si="0"/>
        <v>1525</v>
      </c>
      <c r="I13" s="9">
        <f t="shared" si="1"/>
        <v>305</v>
      </c>
      <c r="J13" s="10">
        <v>1830</v>
      </c>
      <c r="K13" s="3"/>
    </row>
    <row r="14" spans="2:11" ht="16.5" customHeight="1">
      <c r="B14" s="38"/>
      <c r="C14" s="39"/>
      <c r="D14" s="39"/>
      <c r="E14" s="39"/>
      <c r="F14" s="8" t="s">
        <v>25</v>
      </c>
      <c r="G14" s="9">
        <f>J14/дуб!$M$12</f>
        <v>0.87385321100917435</v>
      </c>
      <c r="H14" s="9">
        <f t="shared" si="0"/>
        <v>1587.5</v>
      </c>
      <c r="I14" s="9">
        <f t="shared" si="1"/>
        <v>317.5</v>
      </c>
      <c r="J14" s="10">
        <v>1905</v>
      </c>
      <c r="K14" s="3"/>
    </row>
    <row r="15" spans="2:11" ht="16.5" customHeight="1">
      <c r="B15" s="38"/>
      <c r="C15" s="39"/>
      <c r="D15" s="39"/>
      <c r="E15" s="39"/>
      <c r="F15" s="8" t="s">
        <v>28</v>
      </c>
      <c r="G15" s="9">
        <f>J15/дуб!$M$12</f>
        <v>0.8830275229357798</v>
      </c>
      <c r="H15" s="9">
        <f t="shared" si="0"/>
        <v>1604.1666666666667</v>
      </c>
      <c r="I15" s="9">
        <f t="shared" si="1"/>
        <v>320.83333333333326</v>
      </c>
      <c r="J15" s="10">
        <v>1925</v>
      </c>
      <c r="K15" s="3"/>
    </row>
    <row r="16" spans="2:11" ht="5.25" customHeight="1">
      <c r="B16" s="38"/>
      <c r="C16" s="12"/>
      <c r="D16" s="12"/>
      <c r="E16" s="12"/>
      <c r="F16" s="8"/>
      <c r="G16" s="8"/>
      <c r="H16" s="9"/>
      <c r="I16" s="8"/>
      <c r="J16" s="9"/>
      <c r="K16" s="3"/>
    </row>
    <row r="17" spans="2:11" ht="18" customHeight="1">
      <c r="B17" s="38"/>
      <c r="C17" s="39" t="s">
        <v>44</v>
      </c>
      <c r="D17" s="39" t="s">
        <v>27</v>
      </c>
      <c r="E17" s="39" t="s">
        <v>36</v>
      </c>
      <c r="F17" s="8" t="s">
        <v>17</v>
      </c>
      <c r="G17" s="9">
        <f>J17/дуб!$M$12</f>
        <v>0.39678899082568808</v>
      </c>
      <c r="H17" s="9">
        <f t="shared" ref="H17:H26" si="2">J17/1.2</f>
        <v>720.83333333333337</v>
      </c>
      <c r="I17" s="9">
        <f t="shared" ref="I17:I26" si="3">J17-H17</f>
        <v>144.16666666666663</v>
      </c>
      <c r="J17" s="10">
        <v>865</v>
      </c>
      <c r="K17" s="3"/>
    </row>
    <row r="18" spans="2:11" ht="16.5" customHeight="1">
      <c r="B18" s="38"/>
      <c r="C18" s="39"/>
      <c r="D18" s="39"/>
      <c r="E18" s="39"/>
      <c r="F18" s="14" t="s">
        <v>18</v>
      </c>
      <c r="G18" s="9">
        <f>J18/дуб!$M$12</f>
        <v>0.40825688073394495</v>
      </c>
      <c r="H18" s="9">
        <f t="shared" si="2"/>
        <v>741.66666666666674</v>
      </c>
      <c r="I18" s="9">
        <f t="shared" si="3"/>
        <v>148.33333333333326</v>
      </c>
      <c r="J18" s="10">
        <v>890</v>
      </c>
      <c r="K18" s="3"/>
    </row>
    <row r="19" spans="2:11" ht="16.5" customHeight="1">
      <c r="B19" s="38"/>
      <c r="C19" s="39"/>
      <c r="D19" s="39"/>
      <c r="E19" s="39"/>
      <c r="F19" s="8" t="s">
        <v>19</v>
      </c>
      <c r="G19" s="9">
        <f>J19/дуб!$M$12</f>
        <v>0.62844036697247707</v>
      </c>
      <c r="H19" s="9">
        <f t="shared" si="2"/>
        <v>1141.6666666666667</v>
      </c>
      <c r="I19" s="9">
        <f t="shared" si="3"/>
        <v>228.33333333333326</v>
      </c>
      <c r="J19" s="10">
        <v>1370</v>
      </c>
      <c r="K19" s="3"/>
    </row>
    <row r="20" spans="2:11" ht="18" customHeight="1">
      <c r="B20" s="38"/>
      <c r="C20" s="39"/>
      <c r="D20" s="39"/>
      <c r="E20" s="39"/>
      <c r="F20" s="8" t="s">
        <v>20</v>
      </c>
      <c r="G20" s="9">
        <f>J20/дуб!$M$12</f>
        <v>0.67660550458715596</v>
      </c>
      <c r="H20" s="9">
        <f t="shared" si="2"/>
        <v>1229.1666666666667</v>
      </c>
      <c r="I20" s="9">
        <f t="shared" si="3"/>
        <v>245.83333333333326</v>
      </c>
      <c r="J20" s="10">
        <v>1475</v>
      </c>
      <c r="K20" s="3"/>
    </row>
    <row r="21" spans="2:11" ht="16.5" customHeight="1">
      <c r="B21" s="38"/>
      <c r="C21" s="39"/>
      <c r="D21" s="39"/>
      <c r="E21" s="39"/>
      <c r="F21" s="8" t="s">
        <v>21</v>
      </c>
      <c r="G21" s="9">
        <f>J21/дуб!$M$12</f>
        <v>0.72477064220183485</v>
      </c>
      <c r="H21" s="9">
        <f t="shared" si="2"/>
        <v>1316.6666666666667</v>
      </c>
      <c r="I21" s="9">
        <f t="shared" si="3"/>
        <v>263.33333333333326</v>
      </c>
      <c r="J21" s="10">
        <v>1580</v>
      </c>
      <c r="K21" s="3"/>
    </row>
    <row r="22" spans="2:11" ht="16.5" customHeight="1">
      <c r="B22" s="38"/>
      <c r="C22" s="39"/>
      <c r="D22" s="39"/>
      <c r="E22" s="39"/>
      <c r="F22" s="8" t="s">
        <v>22</v>
      </c>
      <c r="G22" s="9">
        <f>J22/дуб!$M$12</f>
        <v>0.74082568807339455</v>
      </c>
      <c r="H22" s="9">
        <f t="shared" si="2"/>
        <v>1345.8333333333335</v>
      </c>
      <c r="I22" s="9">
        <f t="shared" si="3"/>
        <v>269.16666666666652</v>
      </c>
      <c r="J22" s="10">
        <v>1615</v>
      </c>
      <c r="K22" s="3"/>
    </row>
    <row r="23" spans="2:11" ht="16.5" customHeight="1">
      <c r="B23" s="38"/>
      <c r="C23" s="39"/>
      <c r="D23" s="39"/>
      <c r="E23" s="39"/>
      <c r="F23" s="8" t="s">
        <v>23</v>
      </c>
      <c r="G23" s="9">
        <f>J23/дуб!$M$12</f>
        <v>0.76146788990825687</v>
      </c>
      <c r="H23" s="9">
        <f t="shared" si="2"/>
        <v>1383.3333333333335</v>
      </c>
      <c r="I23" s="9">
        <f t="shared" si="3"/>
        <v>276.66666666666652</v>
      </c>
      <c r="J23" s="10">
        <v>1660</v>
      </c>
      <c r="K23" s="3"/>
    </row>
    <row r="24" spans="2:11" ht="17.25" customHeight="1">
      <c r="B24" s="38"/>
      <c r="C24" s="39"/>
      <c r="D24" s="39"/>
      <c r="E24" s="39"/>
      <c r="F24" s="8" t="s">
        <v>24</v>
      </c>
      <c r="G24" s="9">
        <f>J24/дуб!$M$12</f>
        <v>0.77064220183486243</v>
      </c>
      <c r="H24" s="9">
        <f t="shared" si="2"/>
        <v>1400</v>
      </c>
      <c r="I24" s="9">
        <f t="shared" si="3"/>
        <v>280</v>
      </c>
      <c r="J24" s="10">
        <v>1680</v>
      </c>
      <c r="K24" s="3"/>
    </row>
    <row r="25" spans="2:11" ht="16.5" customHeight="1">
      <c r="B25" s="38"/>
      <c r="C25" s="39"/>
      <c r="D25" s="39"/>
      <c r="E25" s="39"/>
      <c r="F25" s="8" t="s">
        <v>25</v>
      </c>
      <c r="G25" s="9">
        <f>J25/дуб!$M$12</f>
        <v>0.78669724770642202</v>
      </c>
      <c r="H25" s="9">
        <f t="shared" si="2"/>
        <v>1429.1666666666667</v>
      </c>
      <c r="I25" s="9">
        <f t="shared" si="3"/>
        <v>285.83333333333326</v>
      </c>
      <c r="J25" s="10">
        <v>1715</v>
      </c>
      <c r="K25" s="3"/>
    </row>
    <row r="26" spans="2:11" ht="17.25" customHeight="1">
      <c r="B26" s="38"/>
      <c r="C26" s="39"/>
      <c r="D26" s="39"/>
      <c r="E26" s="39"/>
      <c r="F26" s="8" t="s">
        <v>28</v>
      </c>
      <c r="G26" s="9">
        <f>J26/дуб!$M$12</f>
        <v>0.80963302752293576</v>
      </c>
      <c r="H26" s="9">
        <f t="shared" si="2"/>
        <v>1470.8333333333335</v>
      </c>
      <c r="I26" s="9">
        <f t="shared" si="3"/>
        <v>294.16666666666652</v>
      </c>
      <c r="J26" s="10">
        <v>1765</v>
      </c>
      <c r="K26" s="3"/>
    </row>
    <row r="27" spans="2:11" ht="6" customHeight="1">
      <c r="B27" s="38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38"/>
      <c r="C28" s="39" t="s">
        <v>44</v>
      </c>
      <c r="D28" s="39" t="s">
        <v>29</v>
      </c>
      <c r="E28" s="39" t="s">
        <v>36</v>
      </c>
      <c r="F28" s="8" t="s">
        <v>17</v>
      </c>
      <c r="G28" s="9">
        <f>J28/дуб!$M$12</f>
        <v>0.3922018348623853</v>
      </c>
      <c r="H28" s="9">
        <f t="shared" ref="H28:H37" si="4">J28/1.2</f>
        <v>712.5</v>
      </c>
      <c r="I28" s="9">
        <f t="shared" ref="I28:I37" si="5">J28-H28</f>
        <v>142.5</v>
      </c>
      <c r="J28" s="10">
        <v>855</v>
      </c>
      <c r="K28" s="3"/>
    </row>
    <row r="29" spans="2:11" ht="17.25" customHeight="1">
      <c r="B29" s="38"/>
      <c r="C29" s="39"/>
      <c r="D29" s="39"/>
      <c r="E29" s="39"/>
      <c r="F29" s="14" t="s">
        <v>18</v>
      </c>
      <c r="G29" s="9">
        <f>J29/дуб!$M$12</f>
        <v>0.39908256880733944</v>
      </c>
      <c r="H29" s="9">
        <f t="shared" si="4"/>
        <v>725</v>
      </c>
      <c r="I29" s="9">
        <f t="shared" si="5"/>
        <v>145</v>
      </c>
      <c r="J29" s="10">
        <v>870</v>
      </c>
      <c r="K29" s="3"/>
    </row>
    <row r="30" spans="2:11" ht="18" customHeight="1">
      <c r="B30" s="38"/>
      <c r="C30" s="39"/>
      <c r="D30" s="39"/>
      <c r="E30" s="39"/>
      <c r="F30" s="8" t="s">
        <v>19</v>
      </c>
      <c r="G30" s="9">
        <f>J30/дуб!$M$12</f>
        <v>0.54128440366972475</v>
      </c>
      <c r="H30" s="9">
        <f t="shared" si="4"/>
        <v>983.33333333333337</v>
      </c>
      <c r="I30" s="9">
        <f t="shared" si="5"/>
        <v>196.66666666666663</v>
      </c>
      <c r="J30" s="10">
        <v>1180</v>
      </c>
      <c r="K30" s="3"/>
    </row>
    <row r="31" spans="2:11" ht="16.5" customHeight="1">
      <c r="B31" s="38"/>
      <c r="C31" s="39"/>
      <c r="D31" s="39"/>
      <c r="E31" s="39"/>
      <c r="F31" s="8" t="s">
        <v>20</v>
      </c>
      <c r="G31" s="9">
        <f>J31/дуб!$M$12</f>
        <v>0.60550458715596334</v>
      </c>
      <c r="H31" s="9">
        <f t="shared" si="4"/>
        <v>1100</v>
      </c>
      <c r="I31" s="9">
        <f t="shared" si="5"/>
        <v>220</v>
      </c>
      <c r="J31" s="10">
        <v>1320</v>
      </c>
      <c r="K31" s="3"/>
    </row>
    <row r="32" spans="2:11" ht="18.75" customHeight="1">
      <c r="B32" s="38"/>
      <c r="C32" s="39"/>
      <c r="D32" s="39"/>
      <c r="E32" s="39"/>
      <c r="F32" s="8" t="s">
        <v>21</v>
      </c>
      <c r="G32" s="9">
        <f>J32/дуб!$M$12</f>
        <v>0.64220183486238536</v>
      </c>
      <c r="H32" s="9">
        <f t="shared" si="4"/>
        <v>1166.6666666666667</v>
      </c>
      <c r="I32" s="9">
        <f t="shared" si="5"/>
        <v>233.33333333333326</v>
      </c>
      <c r="J32" s="10">
        <v>1400</v>
      </c>
      <c r="K32" s="3"/>
    </row>
    <row r="33" spans="2:11" ht="18" customHeight="1">
      <c r="B33" s="38"/>
      <c r="C33" s="39"/>
      <c r="D33" s="39"/>
      <c r="E33" s="39"/>
      <c r="F33" s="8" t="s">
        <v>22</v>
      </c>
      <c r="G33" s="9">
        <f>J33/дуб!$M$12</f>
        <v>0.67431192660550454</v>
      </c>
      <c r="H33" s="9">
        <f t="shared" si="4"/>
        <v>1225</v>
      </c>
      <c r="I33" s="9">
        <f t="shared" si="5"/>
        <v>245</v>
      </c>
      <c r="J33" s="10">
        <v>1470</v>
      </c>
      <c r="K33" s="3"/>
    </row>
    <row r="34" spans="2:11" ht="16.5" customHeight="1">
      <c r="B34" s="38"/>
      <c r="C34" s="39"/>
      <c r="D34" s="39"/>
      <c r="E34" s="39"/>
      <c r="F34" s="8" t="s">
        <v>23</v>
      </c>
      <c r="G34" s="9">
        <f>J34/дуб!$M$12</f>
        <v>0.71100917431192656</v>
      </c>
      <c r="H34" s="9">
        <f t="shared" si="4"/>
        <v>1291.6666666666667</v>
      </c>
      <c r="I34" s="9">
        <f t="shared" si="5"/>
        <v>258.33333333333326</v>
      </c>
      <c r="J34" s="10">
        <v>1550</v>
      </c>
      <c r="K34" s="3"/>
    </row>
    <row r="35" spans="2:11" ht="17.25" customHeight="1">
      <c r="B35" s="38"/>
      <c r="C35" s="39"/>
      <c r="D35" s="39"/>
      <c r="E35" s="39"/>
      <c r="F35" s="8" t="s">
        <v>24</v>
      </c>
      <c r="G35" s="9">
        <f>J35/дуб!$M$12</f>
        <v>0.72477064220183485</v>
      </c>
      <c r="H35" s="9">
        <f t="shared" si="4"/>
        <v>1316.6666666666667</v>
      </c>
      <c r="I35" s="9">
        <f t="shared" si="5"/>
        <v>263.33333333333326</v>
      </c>
      <c r="J35" s="10">
        <v>1580</v>
      </c>
      <c r="K35" s="3"/>
    </row>
    <row r="36" spans="2:11" ht="18" customHeight="1">
      <c r="B36" s="38"/>
      <c r="C36" s="39"/>
      <c r="D36" s="39"/>
      <c r="E36" s="39"/>
      <c r="F36" s="8" t="s">
        <v>25</v>
      </c>
      <c r="G36" s="9">
        <f>J36/дуб!$M$12</f>
        <v>0.74082568807339455</v>
      </c>
      <c r="H36" s="9">
        <f t="shared" si="4"/>
        <v>1345.8333333333335</v>
      </c>
      <c r="I36" s="9">
        <f t="shared" si="5"/>
        <v>269.16666666666652</v>
      </c>
      <c r="J36" s="10">
        <v>1615</v>
      </c>
      <c r="K36" s="3"/>
    </row>
    <row r="37" spans="2:11" ht="17.25" customHeight="1">
      <c r="B37" s="38"/>
      <c r="C37" s="39"/>
      <c r="D37" s="39"/>
      <c r="E37" s="39"/>
      <c r="F37" s="8" t="s">
        <v>28</v>
      </c>
      <c r="G37" s="9">
        <f>J37/дуб!$M$12</f>
        <v>0.76605504587155959</v>
      </c>
      <c r="H37" s="9">
        <f t="shared" si="4"/>
        <v>1391.6666666666667</v>
      </c>
      <c r="I37" s="9">
        <f t="shared" si="5"/>
        <v>278.33333333333326</v>
      </c>
      <c r="J37" s="10">
        <v>1670</v>
      </c>
      <c r="K37" s="3"/>
    </row>
    <row r="38" spans="2:11" ht="6" customHeight="1">
      <c r="B38" s="38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38"/>
      <c r="C39" s="39" t="s">
        <v>44</v>
      </c>
      <c r="D39" s="39" t="s">
        <v>30</v>
      </c>
      <c r="E39" s="39" t="s">
        <v>36</v>
      </c>
      <c r="F39" s="8" t="s">
        <v>17</v>
      </c>
      <c r="G39" s="9">
        <f>J39/дуб!$M$12</f>
        <v>0.38532110091743121</v>
      </c>
      <c r="H39" s="9">
        <f t="shared" ref="H39:H48" si="6">J39/1.2</f>
        <v>700</v>
      </c>
      <c r="I39" s="9">
        <f t="shared" ref="I39:I48" si="7">J39-H39</f>
        <v>140</v>
      </c>
      <c r="J39" s="10">
        <v>840</v>
      </c>
      <c r="K39" s="3"/>
    </row>
    <row r="40" spans="2:11" ht="17.25" customHeight="1">
      <c r="B40" s="38"/>
      <c r="C40" s="39"/>
      <c r="D40" s="39"/>
      <c r="E40" s="39"/>
      <c r="F40" s="14" t="s">
        <v>18</v>
      </c>
      <c r="G40" s="9">
        <f>J40/дуб!$M$12</f>
        <v>0.39678899082568808</v>
      </c>
      <c r="H40" s="9">
        <f t="shared" si="6"/>
        <v>720.83333333333337</v>
      </c>
      <c r="I40" s="9">
        <f t="shared" si="7"/>
        <v>144.16666666666663</v>
      </c>
      <c r="J40" s="10">
        <v>865</v>
      </c>
      <c r="K40" s="3"/>
    </row>
    <row r="41" spans="2:11" ht="18.75" customHeight="1">
      <c r="B41" s="38"/>
      <c r="C41" s="39"/>
      <c r="D41" s="39"/>
      <c r="E41" s="39"/>
      <c r="F41" s="8" t="s">
        <v>19</v>
      </c>
      <c r="G41" s="9">
        <f>J41/дуб!$M$12</f>
        <v>0.41513761467889909</v>
      </c>
      <c r="H41" s="9">
        <f t="shared" si="6"/>
        <v>754.16666666666674</v>
      </c>
      <c r="I41" s="9">
        <f t="shared" si="7"/>
        <v>150.83333333333326</v>
      </c>
      <c r="J41" s="10">
        <v>905</v>
      </c>
      <c r="K41" s="3"/>
    </row>
    <row r="42" spans="2:11" ht="17.25" customHeight="1">
      <c r="B42" s="38"/>
      <c r="C42" s="39"/>
      <c r="D42" s="39"/>
      <c r="E42" s="39"/>
      <c r="F42" s="8" t="s">
        <v>20</v>
      </c>
      <c r="G42" s="9">
        <f>J42/дуб!$M$12</f>
        <v>0.49082568807339449</v>
      </c>
      <c r="H42" s="9">
        <f t="shared" si="6"/>
        <v>891.66666666666674</v>
      </c>
      <c r="I42" s="9">
        <f t="shared" si="7"/>
        <v>178.33333333333326</v>
      </c>
      <c r="J42" s="10">
        <v>1070</v>
      </c>
      <c r="K42" s="3"/>
    </row>
    <row r="43" spans="2:11" ht="17.25" customHeight="1">
      <c r="B43" s="38"/>
      <c r="C43" s="39"/>
      <c r="D43" s="39"/>
      <c r="E43" s="39"/>
      <c r="F43" s="8" t="s">
        <v>21</v>
      </c>
      <c r="G43" s="9">
        <f>J43/дуб!$M$12</f>
        <v>0.52981651376146788</v>
      </c>
      <c r="H43" s="9">
        <f t="shared" si="6"/>
        <v>962.5</v>
      </c>
      <c r="I43" s="9">
        <f t="shared" si="7"/>
        <v>192.5</v>
      </c>
      <c r="J43" s="10">
        <v>1155</v>
      </c>
      <c r="K43" s="3"/>
    </row>
    <row r="44" spans="2:11" ht="16.5" customHeight="1">
      <c r="B44" s="38"/>
      <c r="C44" s="39"/>
      <c r="D44" s="39"/>
      <c r="E44" s="39"/>
      <c r="F44" s="8" t="s">
        <v>22</v>
      </c>
      <c r="G44" s="9">
        <f>J44/дуб!$M$12</f>
        <v>0.54587155963302747</v>
      </c>
      <c r="H44" s="9">
        <f t="shared" si="6"/>
        <v>991.66666666666674</v>
      </c>
      <c r="I44" s="9">
        <f t="shared" si="7"/>
        <v>198.33333333333326</v>
      </c>
      <c r="J44" s="10">
        <v>1190</v>
      </c>
      <c r="K44" s="3"/>
    </row>
    <row r="45" spans="2:11" ht="17.25" customHeight="1">
      <c r="B45" s="38"/>
      <c r="C45" s="39"/>
      <c r="D45" s="39"/>
      <c r="E45" s="39"/>
      <c r="F45" s="8" t="s">
        <v>23</v>
      </c>
      <c r="G45" s="9">
        <f>J45/дуб!$M$12</f>
        <v>0.58944954128440363</v>
      </c>
      <c r="H45" s="9">
        <f t="shared" si="6"/>
        <v>1070.8333333333335</v>
      </c>
      <c r="I45" s="9">
        <f t="shared" si="7"/>
        <v>214.16666666666652</v>
      </c>
      <c r="J45" s="10">
        <v>1285</v>
      </c>
      <c r="K45" s="3"/>
    </row>
    <row r="46" spans="2:11" ht="18.75" customHeight="1">
      <c r="B46" s="38"/>
      <c r="C46" s="39"/>
      <c r="D46" s="39"/>
      <c r="E46" s="39"/>
      <c r="F46" s="8" t="s">
        <v>24</v>
      </c>
      <c r="G46" s="9">
        <f>J46/дуб!$M$12</f>
        <v>0.61467889908256879</v>
      </c>
      <c r="H46" s="9">
        <f t="shared" si="6"/>
        <v>1116.6666666666667</v>
      </c>
      <c r="I46" s="9">
        <f t="shared" si="7"/>
        <v>223.33333333333326</v>
      </c>
      <c r="J46" s="10">
        <v>1340</v>
      </c>
      <c r="K46" s="3"/>
    </row>
    <row r="47" spans="2:11" ht="18" customHeight="1">
      <c r="B47" s="38"/>
      <c r="C47" s="39"/>
      <c r="D47" s="39"/>
      <c r="E47" s="39"/>
      <c r="F47" s="8" t="s">
        <v>25</v>
      </c>
      <c r="G47" s="9">
        <f>J47/дуб!$M$12</f>
        <v>0.6330275229357798</v>
      </c>
      <c r="H47" s="9">
        <f t="shared" si="6"/>
        <v>1150</v>
      </c>
      <c r="I47" s="9">
        <f t="shared" si="7"/>
        <v>230</v>
      </c>
      <c r="J47" s="10">
        <v>1380</v>
      </c>
      <c r="K47" s="3"/>
    </row>
    <row r="48" spans="2:11" ht="18" customHeight="1">
      <c r="B48" s="38"/>
      <c r="C48" s="39"/>
      <c r="D48" s="39"/>
      <c r="E48" s="39"/>
      <c r="F48" s="8" t="s">
        <v>28</v>
      </c>
      <c r="G48" s="9">
        <f>J48/дуб!$M$12</f>
        <v>0.63761467889908252</v>
      </c>
      <c r="H48" s="9">
        <f t="shared" si="6"/>
        <v>1158.3333333333335</v>
      </c>
      <c r="I48" s="9">
        <f t="shared" si="7"/>
        <v>231.66666666666652</v>
      </c>
      <c r="J48" s="10">
        <v>1390</v>
      </c>
      <c r="K48" s="3"/>
    </row>
    <row r="49" spans="2:11" ht="9" customHeight="1">
      <c r="B49" s="38"/>
      <c r="C49" s="12"/>
      <c r="D49" s="12"/>
      <c r="E49" s="12"/>
      <c r="F49" s="8"/>
      <c r="G49" s="8"/>
      <c r="H49" s="9"/>
      <c r="I49" s="8"/>
      <c r="J49" s="10"/>
      <c r="K49" s="3"/>
    </row>
    <row r="50" spans="2:11" ht="68.25" customHeight="1">
      <c r="B50" s="16" t="s">
        <v>31</v>
      </c>
      <c r="C50" s="25" t="s">
        <v>44</v>
      </c>
      <c r="D50" s="15"/>
      <c r="E50" s="8" t="s">
        <v>32</v>
      </c>
      <c r="F50" s="8"/>
      <c r="G50" s="9">
        <f>J50/дуб!$M$12</f>
        <v>0.46788990825688076</v>
      </c>
      <c r="H50" s="9">
        <f>J50/1.2</f>
        <v>850</v>
      </c>
      <c r="I50" s="9">
        <f>J50-H50</f>
        <v>170</v>
      </c>
      <c r="J50" s="10">
        <v>1020</v>
      </c>
      <c r="K50" s="3"/>
    </row>
    <row r="51" spans="2:11" ht="68.25" customHeight="1">
      <c r="B51" s="24" t="s">
        <v>52</v>
      </c>
      <c r="C51" s="25" t="s">
        <v>44</v>
      </c>
      <c r="D51" s="15"/>
      <c r="E51" s="34" t="s">
        <v>34</v>
      </c>
      <c r="F51" s="8"/>
      <c r="G51" s="9">
        <f>J51/дуб!$M$12</f>
        <v>0.3256880733944954</v>
      </c>
      <c r="H51" s="9">
        <f>J51/1.2</f>
        <v>591.66666666666674</v>
      </c>
      <c r="I51" s="9">
        <f>J51-H51</f>
        <v>118.33333333333326</v>
      </c>
      <c r="J51" s="10">
        <v>710</v>
      </c>
      <c r="K51" s="3"/>
    </row>
    <row r="52" spans="2:11" ht="60" customHeight="1" thickBot="1">
      <c r="B52" s="17" t="s">
        <v>33</v>
      </c>
      <c r="C52" s="26" t="s">
        <v>44</v>
      </c>
      <c r="D52" s="19"/>
      <c r="E52" s="36" t="s">
        <v>34</v>
      </c>
      <c r="F52" s="18"/>
      <c r="G52" s="21">
        <f>J52/дуб!$M$12</f>
        <v>0.27981651376146788</v>
      </c>
      <c r="H52" s="21">
        <f>J52/1.2</f>
        <v>508.33333333333337</v>
      </c>
      <c r="I52" s="21">
        <f>J52-H52</f>
        <v>101.66666666666663</v>
      </c>
      <c r="J52" s="22">
        <v>610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K120"/>
  <sheetViews>
    <sheetView topLeftCell="A49" zoomScaleNormal="100" workbookViewId="0">
      <selection activeCell="L51" sqref="L51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5"/>
      <c r="C1" s="45"/>
      <c r="D1" s="45"/>
      <c r="E1" s="45"/>
      <c r="F1" s="45"/>
      <c r="G1" s="45"/>
      <c r="H1" s="45"/>
      <c r="I1" s="45"/>
      <c r="J1" s="23"/>
      <c r="K1" s="3"/>
    </row>
    <row r="2" spans="2:11" ht="18">
      <c r="B2" s="40"/>
      <c r="C2" s="40"/>
      <c r="D2" s="40"/>
      <c r="E2" s="40"/>
      <c r="F2" s="40"/>
      <c r="G2" s="40"/>
      <c r="H2" s="40"/>
      <c r="I2" s="40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38" t="s">
        <v>13</v>
      </c>
      <c r="C6" s="50" t="s">
        <v>45</v>
      </c>
      <c r="D6" s="39" t="s">
        <v>15</v>
      </c>
      <c r="E6" s="39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38"/>
      <c r="C7" s="50"/>
      <c r="D7" s="39"/>
      <c r="E7" s="39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38"/>
      <c r="C8" s="50"/>
      <c r="D8" s="39"/>
      <c r="E8" s="39"/>
      <c r="F8" s="8" t="s">
        <v>19</v>
      </c>
      <c r="G8" s="9">
        <f>J8/дуб!$M$12</f>
        <v>0.66513761467889909</v>
      </c>
      <c r="H8" s="9">
        <f t="shared" si="0"/>
        <v>1208.3333333333335</v>
      </c>
      <c r="I8" s="9">
        <f t="shared" si="1"/>
        <v>241.66666666666652</v>
      </c>
      <c r="J8" s="10">
        <v>1450</v>
      </c>
      <c r="K8" s="3"/>
    </row>
    <row r="9" spans="2:11" ht="17.25" customHeight="1">
      <c r="B9" s="38"/>
      <c r="C9" s="50"/>
      <c r="D9" s="39"/>
      <c r="E9" s="39"/>
      <c r="F9" s="8" t="s">
        <v>20</v>
      </c>
      <c r="G9" s="9">
        <f>J9/дуб!$M$12</f>
        <v>0.77981651376146788</v>
      </c>
      <c r="H9" s="9">
        <f t="shared" si="0"/>
        <v>1416.6666666666667</v>
      </c>
      <c r="I9" s="9">
        <f t="shared" si="1"/>
        <v>283.33333333333326</v>
      </c>
      <c r="J9" s="10">
        <v>1700</v>
      </c>
      <c r="K9" s="3"/>
    </row>
    <row r="10" spans="2:11" ht="17.25" customHeight="1">
      <c r="B10" s="38"/>
      <c r="C10" s="50"/>
      <c r="D10" s="39"/>
      <c r="E10" s="39"/>
      <c r="F10" s="8" t="s">
        <v>21</v>
      </c>
      <c r="G10" s="9">
        <f>J10/дуб!$M$12</f>
        <v>0.87155963302752293</v>
      </c>
      <c r="H10" s="9">
        <f t="shared" si="0"/>
        <v>1583.3333333333335</v>
      </c>
      <c r="I10" s="9">
        <f t="shared" si="1"/>
        <v>316.66666666666652</v>
      </c>
      <c r="J10" s="10">
        <v>1900</v>
      </c>
      <c r="K10" s="3"/>
    </row>
    <row r="11" spans="2:11" ht="17.25" customHeight="1">
      <c r="B11" s="38"/>
      <c r="C11" s="50"/>
      <c r="D11" s="39"/>
      <c r="E11" s="39"/>
      <c r="F11" s="8" t="s">
        <v>22</v>
      </c>
      <c r="G11" s="9">
        <f>J11/дуб!$M$12</f>
        <v>1.0091743119266054</v>
      </c>
      <c r="H11" s="9">
        <f t="shared" si="0"/>
        <v>1833.3333333333335</v>
      </c>
      <c r="I11" s="9">
        <f t="shared" si="1"/>
        <v>366.66666666666652</v>
      </c>
      <c r="J11" s="10">
        <v>2200</v>
      </c>
      <c r="K11" s="3"/>
    </row>
    <row r="12" spans="2:11" ht="17.25" customHeight="1">
      <c r="B12" s="38"/>
      <c r="C12" s="50"/>
      <c r="D12" s="39"/>
      <c r="E12" s="39"/>
      <c r="F12" s="8" t="s">
        <v>23</v>
      </c>
      <c r="G12" s="9">
        <f>J12/дуб!$M$12</f>
        <v>1.0321100917431192</v>
      </c>
      <c r="H12" s="9">
        <f t="shared" si="0"/>
        <v>1875</v>
      </c>
      <c r="I12" s="9">
        <f t="shared" si="1"/>
        <v>375</v>
      </c>
      <c r="J12" s="10">
        <v>2250</v>
      </c>
      <c r="K12" s="3"/>
    </row>
    <row r="13" spans="2:11" ht="16.5" customHeight="1">
      <c r="B13" s="38"/>
      <c r="C13" s="50"/>
      <c r="D13" s="39"/>
      <c r="E13" s="39"/>
      <c r="F13" s="8" t="s">
        <v>24</v>
      </c>
      <c r="G13" s="9">
        <f>J13/дуб!$M$12</f>
        <v>1.0550458715596329</v>
      </c>
      <c r="H13" s="9">
        <f t="shared" si="0"/>
        <v>1916.6666666666667</v>
      </c>
      <c r="I13" s="9">
        <f t="shared" si="1"/>
        <v>383.33333333333326</v>
      </c>
      <c r="J13" s="10">
        <v>2300</v>
      </c>
      <c r="K13" s="3"/>
    </row>
    <row r="14" spans="2:11" ht="16.5" customHeight="1">
      <c r="B14" s="38"/>
      <c r="C14" s="50"/>
      <c r="D14" s="39"/>
      <c r="E14" s="39"/>
      <c r="F14" s="8" t="s">
        <v>25</v>
      </c>
      <c r="G14" s="9">
        <f>J14/дуб!$M$12</f>
        <v>1.0779816513761469</v>
      </c>
      <c r="H14" s="9">
        <f t="shared" si="0"/>
        <v>1958.3333333333335</v>
      </c>
      <c r="I14" s="9">
        <f t="shared" si="1"/>
        <v>391.66666666666652</v>
      </c>
      <c r="J14" s="10">
        <v>2350</v>
      </c>
      <c r="K14" s="3"/>
    </row>
    <row r="15" spans="2:11" ht="16.5" customHeight="1">
      <c r="B15" s="38"/>
      <c r="C15" s="50"/>
      <c r="D15" s="39"/>
      <c r="E15" s="39"/>
      <c r="F15" s="8" t="s">
        <v>28</v>
      </c>
      <c r="G15" s="9">
        <f>J15/дуб!$M$12</f>
        <v>1.1009174311926606</v>
      </c>
      <c r="H15" s="9">
        <f t="shared" si="0"/>
        <v>2000</v>
      </c>
      <c r="I15" s="9">
        <f t="shared" si="1"/>
        <v>400</v>
      </c>
      <c r="J15" s="10">
        <v>2400</v>
      </c>
      <c r="K15" s="3"/>
    </row>
    <row r="16" spans="2:11" ht="5.25" customHeight="1">
      <c r="B16" s="38"/>
      <c r="C16" s="12"/>
      <c r="D16" s="12"/>
      <c r="E16" s="12"/>
      <c r="F16" s="8"/>
      <c r="G16" s="8"/>
      <c r="H16" s="9"/>
      <c r="I16" s="8"/>
      <c r="J16" s="10"/>
      <c r="K16" s="3"/>
    </row>
    <row r="17" spans="2:11" ht="18" customHeight="1">
      <c r="B17" s="38"/>
      <c r="C17" s="50" t="s">
        <v>45</v>
      </c>
      <c r="D17" s="39" t="s">
        <v>27</v>
      </c>
      <c r="E17" s="39" t="s">
        <v>36</v>
      </c>
      <c r="F17" s="8" t="s">
        <v>17</v>
      </c>
      <c r="G17" s="9">
        <f>J17/дуб!$M$12</f>
        <v>0.43577981651376146</v>
      </c>
      <c r="H17" s="9">
        <f t="shared" ref="H17:H26" si="2">J17/1.2</f>
        <v>791.66666666666674</v>
      </c>
      <c r="I17" s="9">
        <f t="shared" ref="I17:I26" si="3">J17-H17</f>
        <v>158.33333333333326</v>
      </c>
      <c r="J17" s="10">
        <v>950</v>
      </c>
      <c r="K17" s="3"/>
    </row>
    <row r="18" spans="2:11" ht="16.5" customHeight="1">
      <c r="B18" s="38"/>
      <c r="C18" s="50"/>
      <c r="D18" s="39"/>
      <c r="E18" s="39"/>
      <c r="F18" s="14" t="s">
        <v>18</v>
      </c>
      <c r="G18" s="9">
        <f>J18/дуб!$M$12</f>
        <v>0.45871559633027525</v>
      </c>
      <c r="H18" s="9">
        <f t="shared" si="2"/>
        <v>833.33333333333337</v>
      </c>
      <c r="I18" s="9">
        <f t="shared" si="3"/>
        <v>166.66666666666663</v>
      </c>
      <c r="J18" s="10">
        <v>1000</v>
      </c>
      <c r="K18" s="3"/>
    </row>
    <row r="19" spans="2:11" ht="16.5" customHeight="1">
      <c r="B19" s="38"/>
      <c r="C19" s="50"/>
      <c r="D19" s="39"/>
      <c r="E19" s="39"/>
      <c r="F19" s="8" t="s">
        <v>19</v>
      </c>
      <c r="G19" s="9">
        <f>J19/дуб!$M$12</f>
        <v>0.58715596330275233</v>
      </c>
      <c r="H19" s="9">
        <f t="shared" si="2"/>
        <v>1066.6666666666667</v>
      </c>
      <c r="I19" s="9">
        <f t="shared" si="3"/>
        <v>213.33333333333326</v>
      </c>
      <c r="J19" s="10">
        <v>1280</v>
      </c>
      <c r="K19" s="3"/>
    </row>
    <row r="20" spans="2:11" ht="18" customHeight="1">
      <c r="B20" s="38"/>
      <c r="C20" s="50"/>
      <c r="D20" s="39"/>
      <c r="E20" s="39"/>
      <c r="F20" s="8" t="s">
        <v>20</v>
      </c>
      <c r="G20" s="9">
        <f>J20/дуб!$M$12</f>
        <v>0.68807339449541283</v>
      </c>
      <c r="H20" s="9">
        <f t="shared" si="2"/>
        <v>1250</v>
      </c>
      <c r="I20" s="9">
        <f t="shared" si="3"/>
        <v>250</v>
      </c>
      <c r="J20" s="10">
        <v>1500</v>
      </c>
      <c r="K20" s="3"/>
    </row>
    <row r="21" spans="2:11" ht="16.5" customHeight="1">
      <c r="B21" s="38"/>
      <c r="C21" s="50"/>
      <c r="D21" s="39"/>
      <c r="E21" s="39"/>
      <c r="F21" s="8" t="s">
        <v>21</v>
      </c>
      <c r="G21" s="9">
        <f>J21/дуб!$M$12</f>
        <v>0.80275229357798161</v>
      </c>
      <c r="H21" s="9">
        <f t="shared" si="2"/>
        <v>1458.3333333333335</v>
      </c>
      <c r="I21" s="9">
        <f t="shared" si="3"/>
        <v>291.66666666666652</v>
      </c>
      <c r="J21" s="10">
        <v>1750</v>
      </c>
      <c r="K21" s="3"/>
    </row>
    <row r="22" spans="2:11" ht="16.5" customHeight="1">
      <c r="B22" s="38"/>
      <c r="C22" s="50"/>
      <c r="D22" s="39"/>
      <c r="E22" s="39"/>
      <c r="F22" s="8" t="s">
        <v>22</v>
      </c>
      <c r="G22" s="9">
        <f>J22/дуб!$M$12</f>
        <v>0.89449541284403666</v>
      </c>
      <c r="H22" s="9">
        <f t="shared" si="2"/>
        <v>1625</v>
      </c>
      <c r="I22" s="9">
        <f t="shared" si="3"/>
        <v>325</v>
      </c>
      <c r="J22" s="10">
        <v>1950</v>
      </c>
      <c r="K22" s="3"/>
    </row>
    <row r="23" spans="2:11" ht="16.5" customHeight="1">
      <c r="B23" s="38"/>
      <c r="C23" s="50"/>
      <c r="D23" s="39"/>
      <c r="E23" s="39"/>
      <c r="F23" s="8" t="s">
        <v>23</v>
      </c>
      <c r="G23" s="9">
        <f>J23/дуб!$M$12</f>
        <v>0.94036697247706424</v>
      </c>
      <c r="H23" s="9">
        <f t="shared" si="2"/>
        <v>1708.3333333333335</v>
      </c>
      <c r="I23" s="9">
        <f t="shared" si="3"/>
        <v>341.66666666666652</v>
      </c>
      <c r="J23" s="10">
        <v>2050</v>
      </c>
      <c r="K23" s="3"/>
    </row>
    <row r="24" spans="2:11" ht="17.25" customHeight="1">
      <c r="B24" s="38"/>
      <c r="C24" s="50"/>
      <c r="D24" s="39"/>
      <c r="E24" s="39"/>
      <c r="F24" s="8" t="s">
        <v>24</v>
      </c>
      <c r="G24" s="9">
        <f>J24/дуб!$M$12</f>
        <v>0.96330275229357798</v>
      </c>
      <c r="H24" s="9">
        <f t="shared" si="2"/>
        <v>1750</v>
      </c>
      <c r="I24" s="9">
        <f t="shared" si="3"/>
        <v>350</v>
      </c>
      <c r="J24" s="10">
        <v>2100</v>
      </c>
      <c r="K24" s="3"/>
    </row>
    <row r="25" spans="2:11" ht="16.5" customHeight="1">
      <c r="B25" s="38"/>
      <c r="C25" s="50"/>
      <c r="D25" s="39"/>
      <c r="E25" s="39"/>
      <c r="F25" s="8" t="s">
        <v>25</v>
      </c>
      <c r="G25" s="9">
        <f>J25/дуб!$M$12</f>
        <v>0.98623853211009171</v>
      </c>
      <c r="H25" s="9">
        <f t="shared" si="2"/>
        <v>1791.6666666666667</v>
      </c>
      <c r="I25" s="9">
        <f t="shared" si="3"/>
        <v>358.33333333333326</v>
      </c>
      <c r="J25" s="10">
        <v>2150</v>
      </c>
      <c r="K25" s="3"/>
    </row>
    <row r="26" spans="2:11" ht="17.25" customHeight="1">
      <c r="B26" s="38"/>
      <c r="C26" s="50"/>
      <c r="D26" s="39"/>
      <c r="E26" s="39"/>
      <c r="F26" s="8" t="s">
        <v>28</v>
      </c>
      <c r="G26" s="9">
        <f>J26/дуб!$M$12</f>
        <v>1.0091743119266054</v>
      </c>
      <c r="H26" s="9">
        <f t="shared" si="2"/>
        <v>1833.3333333333335</v>
      </c>
      <c r="I26" s="9">
        <f t="shared" si="3"/>
        <v>366.66666666666652</v>
      </c>
      <c r="J26" s="10">
        <v>2200</v>
      </c>
      <c r="K26" s="3"/>
    </row>
    <row r="27" spans="2:11" ht="6" customHeight="1">
      <c r="B27" s="38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38"/>
      <c r="C28" s="50" t="s">
        <v>45</v>
      </c>
      <c r="D28" s="39" t="s">
        <v>29</v>
      </c>
      <c r="E28" s="39" t="s">
        <v>36</v>
      </c>
      <c r="F28" s="8" t="s">
        <v>17</v>
      </c>
      <c r="G28" s="9">
        <f>J28/дуб!$M$12</f>
        <v>0.41284403669724773</v>
      </c>
      <c r="H28" s="9">
        <f t="shared" ref="H28:H37" si="4">J28/1.2</f>
        <v>750</v>
      </c>
      <c r="I28" s="9">
        <f t="shared" ref="I28:I37" si="5">J28-H28</f>
        <v>150</v>
      </c>
      <c r="J28" s="10">
        <v>900</v>
      </c>
      <c r="K28" s="3"/>
    </row>
    <row r="29" spans="2:11" ht="17.25" customHeight="1">
      <c r="B29" s="38"/>
      <c r="C29" s="50"/>
      <c r="D29" s="39"/>
      <c r="E29" s="39"/>
      <c r="F29" s="14" t="s">
        <v>18</v>
      </c>
      <c r="G29" s="9">
        <f>J29/дуб!$M$12</f>
        <v>0.44954128440366975</v>
      </c>
      <c r="H29" s="9">
        <f t="shared" si="4"/>
        <v>816.66666666666674</v>
      </c>
      <c r="I29" s="9">
        <f t="shared" si="5"/>
        <v>163.33333333333326</v>
      </c>
      <c r="J29" s="10">
        <v>980</v>
      </c>
      <c r="K29" s="3"/>
    </row>
    <row r="30" spans="2:11" ht="18" customHeight="1">
      <c r="B30" s="38"/>
      <c r="C30" s="50"/>
      <c r="D30" s="39"/>
      <c r="E30" s="39"/>
      <c r="F30" s="8" t="s">
        <v>19</v>
      </c>
      <c r="G30" s="9">
        <f>J30/дуб!$M$12</f>
        <v>0.50688073394495414</v>
      </c>
      <c r="H30" s="9">
        <f t="shared" si="4"/>
        <v>920.83333333333337</v>
      </c>
      <c r="I30" s="9">
        <f t="shared" si="5"/>
        <v>184.16666666666663</v>
      </c>
      <c r="J30" s="10">
        <v>1105</v>
      </c>
      <c r="K30" s="3"/>
    </row>
    <row r="31" spans="2:11" ht="16.5" customHeight="1">
      <c r="B31" s="38"/>
      <c r="C31" s="50"/>
      <c r="D31" s="39"/>
      <c r="E31" s="39"/>
      <c r="F31" s="8" t="s">
        <v>20</v>
      </c>
      <c r="G31" s="9">
        <f>J31/дуб!$M$12</f>
        <v>0.66513761467889909</v>
      </c>
      <c r="H31" s="9">
        <f t="shared" si="4"/>
        <v>1208.3333333333335</v>
      </c>
      <c r="I31" s="9">
        <f t="shared" si="5"/>
        <v>241.66666666666652</v>
      </c>
      <c r="J31" s="10">
        <v>1450</v>
      </c>
      <c r="K31" s="3"/>
    </row>
    <row r="32" spans="2:11" ht="18.75" customHeight="1">
      <c r="B32" s="38"/>
      <c r="C32" s="50"/>
      <c r="D32" s="39"/>
      <c r="E32" s="39"/>
      <c r="F32" s="8" t="s">
        <v>21</v>
      </c>
      <c r="G32" s="9">
        <f>J32/дуб!$M$12</f>
        <v>0.71100917431192656</v>
      </c>
      <c r="H32" s="9">
        <f t="shared" si="4"/>
        <v>1291.6666666666667</v>
      </c>
      <c r="I32" s="9">
        <f t="shared" si="5"/>
        <v>258.33333333333326</v>
      </c>
      <c r="J32" s="10">
        <v>1550</v>
      </c>
      <c r="K32" s="3"/>
    </row>
    <row r="33" spans="2:11" ht="18" customHeight="1">
      <c r="B33" s="38"/>
      <c r="C33" s="50"/>
      <c r="D33" s="39"/>
      <c r="E33" s="39"/>
      <c r="F33" s="8" t="s">
        <v>22</v>
      </c>
      <c r="G33" s="9">
        <f>J33/дуб!$M$12</f>
        <v>0.77981651376146788</v>
      </c>
      <c r="H33" s="9">
        <f t="shared" si="4"/>
        <v>1416.6666666666667</v>
      </c>
      <c r="I33" s="9">
        <f t="shared" si="5"/>
        <v>283.33333333333326</v>
      </c>
      <c r="J33" s="10">
        <v>1700</v>
      </c>
      <c r="K33" s="3"/>
    </row>
    <row r="34" spans="2:11" ht="16.5" customHeight="1">
      <c r="B34" s="38"/>
      <c r="C34" s="50"/>
      <c r="D34" s="39"/>
      <c r="E34" s="39"/>
      <c r="F34" s="8" t="s">
        <v>23</v>
      </c>
      <c r="G34" s="9">
        <f>J34/дуб!$M$12</f>
        <v>0.82568807339449546</v>
      </c>
      <c r="H34" s="9">
        <f t="shared" si="4"/>
        <v>1500</v>
      </c>
      <c r="I34" s="9">
        <f t="shared" si="5"/>
        <v>300</v>
      </c>
      <c r="J34" s="10">
        <v>1800</v>
      </c>
      <c r="K34" s="3"/>
    </row>
    <row r="35" spans="2:11" ht="17.25" customHeight="1">
      <c r="B35" s="38"/>
      <c r="C35" s="50"/>
      <c r="D35" s="39"/>
      <c r="E35" s="39"/>
      <c r="F35" s="8" t="s">
        <v>24</v>
      </c>
      <c r="G35" s="9">
        <f>J35/дуб!$M$12</f>
        <v>0.84862385321100919</v>
      </c>
      <c r="H35" s="9">
        <f t="shared" si="4"/>
        <v>1541.6666666666667</v>
      </c>
      <c r="I35" s="9">
        <f t="shared" si="5"/>
        <v>308.33333333333326</v>
      </c>
      <c r="J35" s="10">
        <v>1850</v>
      </c>
      <c r="K35" s="3"/>
    </row>
    <row r="36" spans="2:11" ht="18" customHeight="1">
      <c r="B36" s="38"/>
      <c r="C36" s="50"/>
      <c r="D36" s="39"/>
      <c r="E36" s="39"/>
      <c r="F36" s="8" t="s">
        <v>25</v>
      </c>
      <c r="G36" s="9">
        <f>J36/дуб!$M$12</f>
        <v>0.87155963302752293</v>
      </c>
      <c r="H36" s="9">
        <f t="shared" si="4"/>
        <v>1583.3333333333335</v>
      </c>
      <c r="I36" s="9">
        <f t="shared" si="5"/>
        <v>316.66666666666652</v>
      </c>
      <c r="J36" s="10">
        <v>1900</v>
      </c>
      <c r="K36" s="3"/>
    </row>
    <row r="37" spans="2:11" ht="17.25" customHeight="1">
      <c r="B37" s="38"/>
      <c r="C37" s="50"/>
      <c r="D37" s="39"/>
      <c r="E37" s="39"/>
      <c r="F37" s="8" t="s">
        <v>28</v>
      </c>
      <c r="G37" s="9">
        <f>J37/дуб!$M$12</f>
        <v>0.89449541284403666</v>
      </c>
      <c r="H37" s="9">
        <f t="shared" si="4"/>
        <v>1625</v>
      </c>
      <c r="I37" s="9">
        <f t="shared" si="5"/>
        <v>325</v>
      </c>
      <c r="J37" s="10">
        <v>1950</v>
      </c>
      <c r="K37" s="3"/>
    </row>
    <row r="38" spans="2:11" ht="6" customHeight="1">
      <c r="B38" s="38"/>
      <c r="C38" s="12"/>
      <c r="D38" s="12"/>
      <c r="E38" s="12"/>
      <c r="F38" s="8"/>
      <c r="G38" s="8"/>
      <c r="H38" s="9"/>
      <c r="I38" s="8"/>
      <c r="J38" s="10"/>
      <c r="K38" s="3"/>
    </row>
    <row r="39" spans="2:11" ht="17.25" customHeight="1">
      <c r="B39" s="38"/>
      <c r="C39" s="50" t="s">
        <v>45</v>
      </c>
      <c r="D39" s="39" t="s">
        <v>30</v>
      </c>
      <c r="E39" s="39" t="s">
        <v>36</v>
      </c>
      <c r="F39" s="8" t="s">
        <v>17</v>
      </c>
      <c r="G39" s="9">
        <f>J39/дуб!$M$12</f>
        <v>0.38990825688073394</v>
      </c>
      <c r="H39" s="9">
        <f t="shared" ref="H39:H48" si="6">J39/1.2</f>
        <v>708.33333333333337</v>
      </c>
      <c r="I39" s="9">
        <f t="shared" ref="I39:I48" si="7">J39-H39</f>
        <v>141.66666666666663</v>
      </c>
      <c r="J39" s="10">
        <v>850</v>
      </c>
      <c r="K39" s="3"/>
    </row>
    <row r="40" spans="2:11" ht="17.25" customHeight="1">
      <c r="B40" s="38"/>
      <c r="C40" s="50"/>
      <c r="D40" s="39"/>
      <c r="E40" s="39"/>
      <c r="F40" s="14" t="s">
        <v>18</v>
      </c>
      <c r="G40" s="9">
        <f>J40/дуб!$M$12</f>
        <v>0.41284403669724773</v>
      </c>
      <c r="H40" s="9">
        <f t="shared" si="6"/>
        <v>750</v>
      </c>
      <c r="I40" s="9">
        <f t="shared" si="7"/>
        <v>150</v>
      </c>
      <c r="J40" s="10">
        <v>900</v>
      </c>
      <c r="K40" s="3"/>
    </row>
    <row r="41" spans="2:11" ht="18.75" customHeight="1">
      <c r="B41" s="38"/>
      <c r="C41" s="50"/>
      <c r="D41" s="39"/>
      <c r="E41" s="39"/>
      <c r="F41" s="8" t="s">
        <v>19</v>
      </c>
      <c r="G41" s="9">
        <f>J41/дуб!$M$12</f>
        <v>0.45871559633027525</v>
      </c>
      <c r="H41" s="9">
        <f t="shared" si="6"/>
        <v>833.33333333333337</v>
      </c>
      <c r="I41" s="9">
        <f t="shared" si="7"/>
        <v>166.66666666666663</v>
      </c>
      <c r="J41" s="10">
        <v>1000</v>
      </c>
      <c r="K41" s="3"/>
    </row>
    <row r="42" spans="2:11" ht="17.25" customHeight="1">
      <c r="B42" s="38"/>
      <c r="C42" s="50"/>
      <c r="D42" s="39"/>
      <c r="E42" s="39"/>
      <c r="F42" s="8" t="s">
        <v>20</v>
      </c>
      <c r="G42" s="9">
        <f>J42/дуб!$M$12</f>
        <v>0.52752293577981646</v>
      </c>
      <c r="H42" s="9">
        <f t="shared" si="6"/>
        <v>958.33333333333337</v>
      </c>
      <c r="I42" s="9">
        <f t="shared" si="7"/>
        <v>191.66666666666663</v>
      </c>
      <c r="J42" s="10">
        <v>1150</v>
      </c>
      <c r="K42" s="3"/>
    </row>
    <row r="43" spans="2:11" ht="17.25" customHeight="1">
      <c r="B43" s="38"/>
      <c r="C43" s="50"/>
      <c r="D43" s="39"/>
      <c r="E43" s="39"/>
      <c r="F43" s="8" t="s">
        <v>21</v>
      </c>
      <c r="G43" s="9">
        <f>J43/дуб!$M$12</f>
        <v>0.61926605504587151</v>
      </c>
      <c r="H43" s="9">
        <f t="shared" si="6"/>
        <v>1125</v>
      </c>
      <c r="I43" s="9">
        <f t="shared" si="7"/>
        <v>225</v>
      </c>
      <c r="J43" s="10">
        <v>1350</v>
      </c>
      <c r="K43" s="3"/>
    </row>
    <row r="44" spans="2:11" ht="16.5" customHeight="1">
      <c r="B44" s="38"/>
      <c r="C44" s="50"/>
      <c r="D44" s="39"/>
      <c r="E44" s="39"/>
      <c r="F44" s="8" t="s">
        <v>22</v>
      </c>
      <c r="G44" s="9">
        <f>J44/дуб!$M$12</f>
        <v>0.66513761467889909</v>
      </c>
      <c r="H44" s="9">
        <f t="shared" si="6"/>
        <v>1208.3333333333335</v>
      </c>
      <c r="I44" s="9">
        <f t="shared" si="7"/>
        <v>241.66666666666652</v>
      </c>
      <c r="J44" s="10">
        <v>1450</v>
      </c>
      <c r="K44" s="3"/>
    </row>
    <row r="45" spans="2:11" ht="17.25" customHeight="1">
      <c r="B45" s="38"/>
      <c r="C45" s="50"/>
      <c r="D45" s="39"/>
      <c r="E45" s="39"/>
      <c r="F45" s="8" t="s">
        <v>23</v>
      </c>
      <c r="G45" s="9">
        <f>J45/дуб!$M$12</f>
        <v>0.75688073394495414</v>
      </c>
      <c r="H45" s="9">
        <f t="shared" si="6"/>
        <v>1375</v>
      </c>
      <c r="I45" s="9">
        <f t="shared" si="7"/>
        <v>275</v>
      </c>
      <c r="J45" s="10">
        <v>1650</v>
      </c>
      <c r="K45" s="3"/>
    </row>
    <row r="46" spans="2:11" ht="18.75" customHeight="1">
      <c r="B46" s="38"/>
      <c r="C46" s="50"/>
      <c r="D46" s="39"/>
      <c r="E46" s="39"/>
      <c r="F46" s="8" t="s">
        <v>24</v>
      </c>
      <c r="G46" s="9">
        <f>J46/дуб!$M$12</f>
        <v>0.77981651376146788</v>
      </c>
      <c r="H46" s="9">
        <f t="shared" si="6"/>
        <v>1416.6666666666667</v>
      </c>
      <c r="I46" s="9">
        <f t="shared" si="7"/>
        <v>283.33333333333326</v>
      </c>
      <c r="J46" s="10">
        <v>1700</v>
      </c>
      <c r="K46" s="3"/>
    </row>
    <row r="47" spans="2:11" ht="18" customHeight="1">
      <c r="B47" s="38"/>
      <c r="C47" s="50"/>
      <c r="D47" s="39"/>
      <c r="E47" s="39"/>
      <c r="F47" s="8" t="s">
        <v>25</v>
      </c>
      <c r="G47" s="9">
        <f>J47/дуб!$M$12</f>
        <v>0.80275229357798161</v>
      </c>
      <c r="H47" s="9">
        <f t="shared" si="6"/>
        <v>1458.3333333333335</v>
      </c>
      <c r="I47" s="9">
        <f t="shared" si="7"/>
        <v>291.66666666666652</v>
      </c>
      <c r="J47" s="10">
        <v>1750</v>
      </c>
      <c r="K47" s="3"/>
    </row>
    <row r="48" spans="2:11" ht="18" customHeight="1">
      <c r="B48" s="38"/>
      <c r="C48" s="50"/>
      <c r="D48" s="39"/>
      <c r="E48" s="39"/>
      <c r="F48" s="8" t="s">
        <v>28</v>
      </c>
      <c r="G48" s="9">
        <f>J48/дуб!$M$12</f>
        <v>0.82568807339449546</v>
      </c>
      <c r="H48" s="9">
        <f t="shared" si="6"/>
        <v>1500</v>
      </c>
      <c r="I48" s="9">
        <f t="shared" si="7"/>
        <v>300</v>
      </c>
      <c r="J48" s="10">
        <v>1800</v>
      </c>
      <c r="K48" s="3"/>
    </row>
    <row r="49" spans="2:11" ht="9" customHeight="1">
      <c r="B49" s="38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7" t="s">
        <v>46</v>
      </c>
      <c r="D50" s="15"/>
      <c r="E50" s="8" t="s">
        <v>32</v>
      </c>
      <c r="F50" s="8"/>
      <c r="G50" s="9">
        <f>J50/дуб!$M$12</f>
        <v>0.46788990825688076</v>
      </c>
      <c r="H50" s="9">
        <f>J50/1.2</f>
        <v>850</v>
      </c>
      <c r="I50" s="9">
        <f>J50-H50</f>
        <v>170</v>
      </c>
      <c r="J50" s="10">
        <v>1020</v>
      </c>
      <c r="K50" s="3"/>
    </row>
    <row r="51" spans="2:11" ht="68.25" customHeight="1">
      <c r="B51" s="24" t="s">
        <v>52</v>
      </c>
      <c r="C51" s="27" t="s">
        <v>46</v>
      </c>
      <c r="D51" s="15"/>
      <c r="E51" s="34" t="s">
        <v>34</v>
      </c>
      <c r="F51" s="8"/>
      <c r="G51" s="9">
        <f>J51/дуб!$M$12</f>
        <v>0.3256880733944954</v>
      </c>
      <c r="H51" s="9">
        <f>J51/1.2</f>
        <v>591.66666666666674</v>
      </c>
      <c r="I51" s="9">
        <f>J51-H51</f>
        <v>118.33333333333326</v>
      </c>
      <c r="J51" s="10">
        <v>710</v>
      </c>
      <c r="K51" s="3"/>
    </row>
    <row r="52" spans="2:11" ht="60" customHeight="1" thickBot="1">
      <c r="B52" s="17" t="s">
        <v>33</v>
      </c>
      <c r="C52" s="28" t="s">
        <v>46</v>
      </c>
      <c r="D52" s="19"/>
      <c r="E52" s="36" t="s">
        <v>34</v>
      </c>
      <c r="F52" s="18"/>
      <c r="G52" s="21">
        <f>J52/дуб!$M$12</f>
        <v>0.27981651376146788</v>
      </c>
      <c r="H52" s="21">
        <f>J52/1.2</f>
        <v>508.33333333333337</v>
      </c>
      <c r="I52" s="21">
        <f>J52-H52</f>
        <v>101.66666666666663</v>
      </c>
      <c r="J52" s="22">
        <v>610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K120"/>
  <sheetViews>
    <sheetView zoomScaleNormal="100" workbookViewId="0">
      <selection activeCell="L50" sqref="L50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5"/>
      <c r="C1" s="45"/>
      <c r="D1" s="45"/>
      <c r="E1" s="45"/>
      <c r="F1" s="45"/>
      <c r="G1" s="45"/>
      <c r="H1" s="45"/>
      <c r="I1" s="45"/>
      <c r="J1" s="23"/>
      <c r="K1" s="3"/>
    </row>
    <row r="2" spans="2:11" ht="18">
      <c r="B2" s="40"/>
      <c r="C2" s="40"/>
      <c r="D2" s="40"/>
      <c r="E2" s="40"/>
      <c r="F2" s="40"/>
      <c r="G2" s="40"/>
      <c r="H2" s="40"/>
      <c r="I2" s="40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38" t="s">
        <v>13</v>
      </c>
      <c r="C6" s="39" t="s">
        <v>47</v>
      </c>
      <c r="D6" s="39" t="s">
        <v>15</v>
      </c>
      <c r="E6" s="39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38"/>
      <c r="C7" s="39"/>
      <c r="D7" s="39"/>
      <c r="E7" s="39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38"/>
      <c r="C8" s="39"/>
      <c r="D8" s="39"/>
      <c r="E8" s="39"/>
      <c r="F8" s="8" t="s">
        <v>19</v>
      </c>
      <c r="G8" s="9">
        <f>J8/дуб!$M$12</f>
        <v>0.68807339449541283</v>
      </c>
      <c r="H8" s="9">
        <f t="shared" si="0"/>
        <v>1250</v>
      </c>
      <c r="I8" s="9">
        <f t="shared" si="1"/>
        <v>250</v>
      </c>
      <c r="J8" s="10">
        <v>1500</v>
      </c>
      <c r="K8" s="3"/>
    </row>
    <row r="9" spans="2:11" ht="17.25" customHeight="1">
      <c r="B9" s="38"/>
      <c r="C9" s="39"/>
      <c r="D9" s="39"/>
      <c r="E9" s="39"/>
      <c r="F9" s="8" t="s">
        <v>20</v>
      </c>
      <c r="G9" s="9">
        <f>J9/дуб!$M$12</f>
        <v>0.80275229357798161</v>
      </c>
      <c r="H9" s="9">
        <f t="shared" si="0"/>
        <v>1458.3333333333335</v>
      </c>
      <c r="I9" s="9">
        <f t="shared" si="1"/>
        <v>291.66666666666652</v>
      </c>
      <c r="J9" s="10">
        <v>1750</v>
      </c>
      <c r="K9" s="3"/>
    </row>
    <row r="10" spans="2:11" ht="17.25" customHeight="1">
      <c r="B10" s="38"/>
      <c r="C10" s="39"/>
      <c r="D10" s="39"/>
      <c r="E10" s="39"/>
      <c r="F10" s="8" t="s">
        <v>21</v>
      </c>
      <c r="G10" s="9">
        <f>J10/дуб!$M$12</f>
        <v>0.89449541284403666</v>
      </c>
      <c r="H10" s="9">
        <f t="shared" si="0"/>
        <v>1625</v>
      </c>
      <c r="I10" s="9">
        <f t="shared" si="1"/>
        <v>325</v>
      </c>
      <c r="J10" s="10">
        <v>1950</v>
      </c>
      <c r="K10" s="3"/>
    </row>
    <row r="11" spans="2:11" ht="17.25" customHeight="1">
      <c r="B11" s="38"/>
      <c r="C11" s="39"/>
      <c r="D11" s="39"/>
      <c r="E11" s="39"/>
      <c r="F11" s="8" t="s">
        <v>22</v>
      </c>
      <c r="G11" s="9">
        <f>J11/дуб!$M$12</f>
        <v>1.0321100917431192</v>
      </c>
      <c r="H11" s="9">
        <f t="shared" si="0"/>
        <v>1875</v>
      </c>
      <c r="I11" s="9">
        <f t="shared" si="1"/>
        <v>375</v>
      </c>
      <c r="J11" s="10">
        <v>2250</v>
      </c>
      <c r="K11" s="3"/>
    </row>
    <row r="12" spans="2:11" ht="17.25" customHeight="1">
      <c r="B12" s="38"/>
      <c r="C12" s="39"/>
      <c r="D12" s="39"/>
      <c r="E12" s="39"/>
      <c r="F12" s="8" t="s">
        <v>23</v>
      </c>
      <c r="G12" s="9">
        <f>J12/дуб!$M$12</f>
        <v>1.0550458715596329</v>
      </c>
      <c r="H12" s="9">
        <f t="shared" si="0"/>
        <v>1916.6666666666667</v>
      </c>
      <c r="I12" s="9">
        <f t="shared" si="1"/>
        <v>383.33333333333326</v>
      </c>
      <c r="J12" s="10">
        <v>2300</v>
      </c>
      <c r="K12" s="3"/>
    </row>
    <row r="13" spans="2:11" ht="16.5" customHeight="1">
      <c r="B13" s="38"/>
      <c r="C13" s="39"/>
      <c r="D13" s="39"/>
      <c r="E13" s="39"/>
      <c r="F13" s="8" t="s">
        <v>24</v>
      </c>
      <c r="G13" s="9">
        <f>J13/дуб!$M$12</f>
        <v>1.0779816513761469</v>
      </c>
      <c r="H13" s="9">
        <f t="shared" si="0"/>
        <v>1958.3333333333335</v>
      </c>
      <c r="I13" s="9">
        <f t="shared" si="1"/>
        <v>391.66666666666652</v>
      </c>
      <c r="J13" s="10">
        <v>2350</v>
      </c>
      <c r="K13" s="3"/>
    </row>
    <row r="14" spans="2:11" ht="16.5" customHeight="1">
      <c r="B14" s="38"/>
      <c r="C14" s="39"/>
      <c r="D14" s="39"/>
      <c r="E14" s="39"/>
      <c r="F14" s="8" t="s">
        <v>25</v>
      </c>
      <c r="G14" s="9">
        <f>J14/дуб!$M$12</f>
        <v>1.1009174311926606</v>
      </c>
      <c r="H14" s="9">
        <f t="shared" si="0"/>
        <v>2000</v>
      </c>
      <c r="I14" s="9">
        <f t="shared" si="1"/>
        <v>400</v>
      </c>
      <c r="J14" s="10">
        <v>2400</v>
      </c>
      <c r="K14" s="3"/>
    </row>
    <row r="15" spans="2:11" ht="16.5" customHeight="1">
      <c r="B15" s="38"/>
      <c r="C15" s="39"/>
      <c r="D15" s="39"/>
      <c r="E15" s="39"/>
      <c r="F15" s="8" t="s">
        <v>28</v>
      </c>
      <c r="G15" s="9">
        <f>J15/дуб!$M$12</f>
        <v>1.1238532110091743</v>
      </c>
      <c r="H15" s="9">
        <f t="shared" si="0"/>
        <v>2041.6666666666667</v>
      </c>
      <c r="I15" s="9">
        <f t="shared" si="1"/>
        <v>408.33333333333326</v>
      </c>
      <c r="J15" s="10">
        <v>2450</v>
      </c>
      <c r="K15" s="3"/>
    </row>
    <row r="16" spans="2:11" ht="5.25" customHeight="1">
      <c r="B16" s="38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38"/>
      <c r="C17" s="49" t="s">
        <v>47</v>
      </c>
      <c r="D17" s="39" t="s">
        <v>27</v>
      </c>
      <c r="E17" s="39" t="s">
        <v>36</v>
      </c>
      <c r="F17" s="8" t="s">
        <v>17</v>
      </c>
      <c r="G17" s="9">
        <f>J17/дуб!$M$12</f>
        <v>0.45412844036697247</v>
      </c>
      <c r="H17" s="9">
        <f t="shared" ref="H17:H26" si="2">J17/1.2</f>
        <v>825</v>
      </c>
      <c r="I17" s="9">
        <f t="shared" ref="I17:I26" si="3">J17-H17</f>
        <v>165</v>
      </c>
      <c r="J17" s="10">
        <v>990</v>
      </c>
      <c r="K17" s="3"/>
    </row>
    <row r="18" spans="2:11" ht="16.5" customHeight="1">
      <c r="B18" s="38"/>
      <c r="C18" s="49"/>
      <c r="D18" s="49"/>
      <c r="E18" s="49"/>
      <c r="F18" s="14" t="s">
        <v>18</v>
      </c>
      <c r="G18" s="9">
        <f>J18/дуб!$M$12</f>
        <v>0.48165137614678899</v>
      </c>
      <c r="H18" s="9">
        <f t="shared" si="2"/>
        <v>875</v>
      </c>
      <c r="I18" s="9">
        <f t="shared" si="3"/>
        <v>175</v>
      </c>
      <c r="J18" s="10">
        <v>1050</v>
      </c>
      <c r="K18" s="3"/>
    </row>
    <row r="19" spans="2:11" ht="16.5" customHeight="1">
      <c r="B19" s="38"/>
      <c r="C19" s="49"/>
      <c r="D19" s="49"/>
      <c r="E19" s="49"/>
      <c r="F19" s="8" t="s">
        <v>19</v>
      </c>
      <c r="G19" s="9">
        <f>J19/дуб!$M$12</f>
        <v>0.57339449541284404</v>
      </c>
      <c r="H19" s="9">
        <f t="shared" si="2"/>
        <v>1041.6666666666667</v>
      </c>
      <c r="I19" s="9">
        <f t="shared" si="3"/>
        <v>208.33333333333326</v>
      </c>
      <c r="J19" s="10">
        <v>1250</v>
      </c>
      <c r="K19" s="3"/>
    </row>
    <row r="20" spans="2:11" ht="18" customHeight="1">
      <c r="B20" s="38"/>
      <c r="C20" s="49"/>
      <c r="D20" s="49"/>
      <c r="E20" s="49"/>
      <c r="F20" s="8" t="s">
        <v>20</v>
      </c>
      <c r="G20" s="9">
        <f>J20/дуб!$M$12</f>
        <v>0.71100917431192656</v>
      </c>
      <c r="H20" s="9">
        <f t="shared" si="2"/>
        <v>1291.6666666666667</v>
      </c>
      <c r="I20" s="9">
        <f t="shared" si="3"/>
        <v>258.33333333333326</v>
      </c>
      <c r="J20" s="10">
        <v>1550</v>
      </c>
      <c r="K20" s="3"/>
    </row>
    <row r="21" spans="2:11" ht="16.5" customHeight="1">
      <c r="B21" s="38"/>
      <c r="C21" s="49"/>
      <c r="D21" s="49"/>
      <c r="E21" s="49"/>
      <c r="F21" s="8" t="s">
        <v>21</v>
      </c>
      <c r="G21" s="9">
        <f>J21/дуб!$M$12</f>
        <v>0.82568807339449546</v>
      </c>
      <c r="H21" s="9">
        <f t="shared" si="2"/>
        <v>1500</v>
      </c>
      <c r="I21" s="9">
        <f t="shared" si="3"/>
        <v>300</v>
      </c>
      <c r="J21" s="10">
        <v>1800</v>
      </c>
      <c r="K21" s="3"/>
    </row>
    <row r="22" spans="2:11" ht="16.5" customHeight="1">
      <c r="B22" s="38"/>
      <c r="C22" s="49"/>
      <c r="D22" s="49"/>
      <c r="E22" s="49"/>
      <c r="F22" s="8" t="s">
        <v>22</v>
      </c>
      <c r="G22" s="9">
        <f>J22/дуб!$M$12</f>
        <v>0.91743119266055051</v>
      </c>
      <c r="H22" s="9">
        <f t="shared" si="2"/>
        <v>1666.6666666666667</v>
      </c>
      <c r="I22" s="9">
        <f t="shared" si="3"/>
        <v>333.33333333333326</v>
      </c>
      <c r="J22" s="10">
        <v>2000</v>
      </c>
      <c r="K22" s="3"/>
    </row>
    <row r="23" spans="2:11" ht="16.5" customHeight="1">
      <c r="B23" s="38"/>
      <c r="C23" s="49"/>
      <c r="D23" s="49"/>
      <c r="E23" s="49"/>
      <c r="F23" s="8" t="s">
        <v>23</v>
      </c>
      <c r="G23" s="9">
        <f>J23/дуб!$M$12</f>
        <v>0.96330275229357798</v>
      </c>
      <c r="H23" s="9">
        <f t="shared" si="2"/>
        <v>1750</v>
      </c>
      <c r="I23" s="9">
        <f t="shared" si="3"/>
        <v>350</v>
      </c>
      <c r="J23" s="10">
        <v>2100</v>
      </c>
      <c r="K23" s="3"/>
    </row>
    <row r="24" spans="2:11" ht="17.25" customHeight="1">
      <c r="B24" s="38"/>
      <c r="C24" s="49"/>
      <c r="D24" s="49"/>
      <c r="E24" s="49"/>
      <c r="F24" s="8" t="s">
        <v>24</v>
      </c>
      <c r="G24" s="9">
        <f>J24/дуб!$M$12</f>
        <v>0.98623853211009171</v>
      </c>
      <c r="H24" s="9">
        <f t="shared" si="2"/>
        <v>1791.6666666666667</v>
      </c>
      <c r="I24" s="9">
        <f t="shared" si="3"/>
        <v>358.33333333333326</v>
      </c>
      <c r="J24" s="10">
        <v>2150</v>
      </c>
      <c r="K24" s="3"/>
    </row>
    <row r="25" spans="2:11" ht="16.5" customHeight="1">
      <c r="B25" s="38"/>
      <c r="C25" s="49"/>
      <c r="D25" s="49"/>
      <c r="E25" s="49"/>
      <c r="F25" s="8" t="s">
        <v>25</v>
      </c>
      <c r="G25" s="9">
        <f>J25/дуб!$M$12</f>
        <v>1.0091743119266054</v>
      </c>
      <c r="H25" s="9">
        <f t="shared" si="2"/>
        <v>1833.3333333333335</v>
      </c>
      <c r="I25" s="9">
        <f t="shared" si="3"/>
        <v>366.66666666666652</v>
      </c>
      <c r="J25" s="10">
        <v>2200</v>
      </c>
      <c r="K25" s="3"/>
    </row>
    <row r="26" spans="2:11" ht="17.25" customHeight="1">
      <c r="B26" s="38"/>
      <c r="C26" s="49"/>
      <c r="D26" s="49"/>
      <c r="E26" s="49"/>
      <c r="F26" s="8" t="s">
        <v>28</v>
      </c>
      <c r="G26" s="9">
        <f>J26/дуб!$M$12</f>
        <v>1.0321100917431192</v>
      </c>
      <c r="H26" s="9">
        <f t="shared" si="2"/>
        <v>1875</v>
      </c>
      <c r="I26" s="9">
        <f t="shared" si="3"/>
        <v>375</v>
      </c>
      <c r="J26" s="10">
        <v>2250</v>
      </c>
      <c r="K26" s="3"/>
    </row>
    <row r="27" spans="2:11" ht="6" customHeight="1">
      <c r="B27" s="38"/>
      <c r="C27" s="15"/>
      <c r="D27" s="12"/>
      <c r="E27" s="12"/>
      <c r="F27" s="8"/>
      <c r="G27" s="8"/>
      <c r="H27" s="9"/>
      <c r="I27" s="8"/>
      <c r="J27" s="10"/>
      <c r="K27" s="3"/>
    </row>
    <row r="28" spans="2:11" ht="18" customHeight="1">
      <c r="B28" s="38"/>
      <c r="C28" s="49" t="s">
        <v>47</v>
      </c>
      <c r="D28" s="39" t="s">
        <v>29</v>
      </c>
      <c r="E28" s="39" t="s">
        <v>36</v>
      </c>
      <c r="F28" s="8" t="s">
        <v>17</v>
      </c>
      <c r="G28" s="9">
        <f>J28/дуб!$M$12</f>
        <v>0.42201834862385323</v>
      </c>
      <c r="H28" s="9">
        <f t="shared" ref="H28:H37" si="4">J28/1.2</f>
        <v>766.66666666666674</v>
      </c>
      <c r="I28" s="9">
        <f t="shared" ref="I28:I37" si="5">J28-H28</f>
        <v>153.33333333333326</v>
      </c>
      <c r="J28" s="10">
        <v>920</v>
      </c>
      <c r="K28" s="3"/>
    </row>
    <row r="29" spans="2:11" ht="17.25" customHeight="1">
      <c r="B29" s="38"/>
      <c r="C29" s="49"/>
      <c r="D29" s="49"/>
      <c r="E29" s="49"/>
      <c r="F29" s="14" t="s">
        <v>18</v>
      </c>
      <c r="G29" s="9">
        <f>J29/дуб!$M$12</f>
        <v>0.45871559633027525</v>
      </c>
      <c r="H29" s="9">
        <f t="shared" si="4"/>
        <v>833.33333333333337</v>
      </c>
      <c r="I29" s="9">
        <f t="shared" si="5"/>
        <v>166.66666666666663</v>
      </c>
      <c r="J29" s="10">
        <v>1000</v>
      </c>
      <c r="K29" s="3"/>
    </row>
    <row r="30" spans="2:11" ht="18" customHeight="1">
      <c r="B30" s="38"/>
      <c r="C30" s="49"/>
      <c r="D30" s="49"/>
      <c r="E30" s="49"/>
      <c r="F30" s="8" t="s">
        <v>19</v>
      </c>
      <c r="G30" s="9">
        <f>J30/дуб!$M$12</f>
        <v>0.52752293577981646</v>
      </c>
      <c r="H30" s="9">
        <f t="shared" si="4"/>
        <v>958.33333333333337</v>
      </c>
      <c r="I30" s="9">
        <f t="shared" si="5"/>
        <v>191.66666666666663</v>
      </c>
      <c r="J30" s="10">
        <v>1150</v>
      </c>
      <c r="K30" s="3"/>
    </row>
    <row r="31" spans="2:11" ht="16.5" customHeight="1">
      <c r="B31" s="38"/>
      <c r="C31" s="49"/>
      <c r="D31" s="49"/>
      <c r="E31" s="49"/>
      <c r="F31" s="8" t="s">
        <v>20</v>
      </c>
      <c r="G31" s="9">
        <f>J31/дуб!$M$12</f>
        <v>0.64220183486238536</v>
      </c>
      <c r="H31" s="9">
        <f t="shared" si="4"/>
        <v>1166.6666666666667</v>
      </c>
      <c r="I31" s="9">
        <f t="shared" si="5"/>
        <v>233.33333333333326</v>
      </c>
      <c r="J31" s="10">
        <v>1400</v>
      </c>
      <c r="K31" s="3"/>
    </row>
    <row r="32" spans="2:11" ht="18.75" customHeight="1">
      <c r="B32" s="38"/>
      <c r="C32" s="49"/>
      <c r="D32" s="49"/>
      <c r="E32" s="49"/>
      <c r="F32" s="8" t="s">
        <v>21</v>
      </c>
      <c r="G32" s="9">
        <f>J32/дуб!$M$12</f>
        <v>0.73394495412844041</v>
      </c>
      <c r="H32" s="9">
        <f t="shared" si="4"/>
        <v>1333.3333333333335</v>
      </c>
      <c r="I32" s="9">
        <f t="shared" si="5"/>
        <v>266.66666666666652</v>
      </c>
      <c r="J32" s="10">
        <v>1600</v>
      </c>
      <c r="K32" s="3"/>
    </row>
    <row r="33" spans="2:11" ht="18" customHeight="1">
      <c r="B33" s="38"/>
      <c r="C33" s="49"/>
      <c r="D33" s="49"/>
      <c r="E33" s="49"/>
      <c r="F33" s="8" t="s">
        <v>22</v>
      </c>
      <c r="G33" s="9">
        <f>J33/дуб!$M$12</f>
        <v>0.80275229357798161</v>
      </c>
      <c r="H33" s="9">
        <f t="shared" si="4"/>
        <v>1458.3333333333335</v>
      </c>
      <c r="I33" s="9">
        <f t="shared" si="5"/>
        <v>291.66666666666652</v>
      </c>
      <c r="J33" s="10">
        <v>1750</v>
      </c>
      <c r="K33" s="3"/>
    </row>
    <row r="34" spans="2:11" ht="16.5" customHeight="1">
      <c r="B34" s="38"/>
      <c r="C34" s="49"/>
      <c r="D34" s="49"/>
      <c r="E34" s="49"/>
      <c r="F34" s="8" t="s">
        <v>23</v>
      </c>
      <c r="G34" s="9">
        <f>J34/дуб!$M$12</f>
        <v>0.84862385321100919</v>
      </c>
      <c r="H34" s="9">
        <f t="shared" si="4"/>
        <v>1541.6666666666667</v>
      </c>
      <c r="I34" s="9">
        <f t="shared" si="5"/>
        <v>308.33333333333326</v>
      </c>
      <c r="J34" s="10">
        <v>1850</v>
      </c>
      <c r="K34" s="3"/>
    </row>
    <row r="35" spans="2:11" ht="17.25" customHeight="1">
      <c r="B35" s="38"/>
      <c r="C35" s="49"/>
      <c r="D35" s="49"/>
      <c r="E35" s="49"/>
      <c r="F35" s="8" t="s">
        <v>24</v>
      </c>
      <c r="G35" s="9">
        <f>J35/дуб!$M$12</f>
        <v>0.87155963302752293</v>
      </c>
      <c r="H35" s="9">
        <f t="shared" si="4"/>
        <v>1583.3333333333335</v>
      </c>
      <c r="I35" s="9">
        <f t="shared" si="5"/>
        <v>316.66666666666652</v>
      </c>
      <c r="J35" s="10">
        <v>1900</v>
      </c>
      <c r="K35" s="3"/>
    </row>
    <row r="36" spans="2:11" ht="18" customHeight="1">
      <c r="B36" s="38"/>
      <c r="C36" s="49"/>
      <c r="D36" s="49"/>
      <c r="E36" s="49"/>
      <c r="F36" s="8" t="s">
        <v>25</v>
      </c>
      <c r="G36" s="9">
        <f>J36/дуб!$M$12</f>
        <v>0.89449541284403666</v>
      </c>
      <c r="H36" s="9">
        <f t="shared" si="4"/>
        <v>1625</v>
      </c>
      <c r="I36" s="9">
        <f t="shared" si="5"/>
        <v>325</v>
      </c>
      <c r="J36" s="10">
        <v>1950</v>
      </c>
      <c r="K36" s="3"/>
    </row>
    <row r="37" spans="2:11" ht="17.25" customHeight="1">
      <c r="B37" s="38"/>
      <c r="C37" s="49"/>
      <c r="D37" s="49"/>
      <c r="E37" s="49"/>
      <c r="F37" s="8" t="s">
        <v>28</v>
      </c>
      <c r="G37" s="9">
        <f>J37/дуб!$M$12</f>
        <v>0.91743119266055051</v>
      </c>
      <c r="H37" s="9">
        <f t="shared" si="4"/>
        <v>1666.6666666666667</v>
      </c>
      <c r="I37" s="9">
        <f t="shared" si="5"/>
        <v>333.33333333333326</v>
      </c>
      <c r="J37" s="10">
        <v>2000</v>
      </c>
      <c r="K37" s="3"/>
    </row>
    <row r="38" spans="2:11" ht="6" customHeight="1">
      <c r="B38" s="38"/>
      <c r="C38" s="12"/>
      <c r="D38" s="12"/>
      <c r="E38" s="12"/>
      <c r="F38" s="8"/>
      <c r="G38" s="8"/>
      <c r="H38" s="9"/>
      <c r="I38" s="8"/>
      <c r="J38" s="10"/>
      <c r="K38" s="3"/>
    </row>
    <row r="39" spans="2:11" ht="17.25" customHeight="1">
      <c r="B39" s="38"/>
      <c r="C39" s="49" t="s">
        <v>47</v>
      </c>
      <c r="D39" s="39" t="s">
        <v>30</v>
      </c>
      <c r="E39" s="39" t="s">
        <v>36</v>
      </c>
      <c r="F39" s="8" t="s">
        <v>17</v>
      </c>
      <c r="G39" s="9">
        <f>J39/дуб!$M$12</f>
        <v>0.41284403669724773</v>
      </c>
      <c r="H39" s="9">
        <f t="shared" ref="H39:H48" si="6">J39/1.2</f>
        <v>750</v>
      </c>
      <c r="I39" s="9">
        <f t="shared" ref="I39:I48" si="7">J39-H39</f>
        <v>150</v>
      </c>
      <c r="J39" s="10">
        <v>900</v>
      </c>
      <c r="K39" s="3"/>
    </row>
    <row r="40" spans="2:11" ht="17.25" customHeight="1">
      <c r="B40" s="38"/>
      <c r="C40" s="49"/>
      <c r="D40" s="49"/>
      <c r="E40" s="49"/>
      <c r="F40" s="14" t="s">
        <v>18</v>
      </c>
      <c r="G40" s="9">
        <f>J40/дуб!$M$12</f>
        <v>0.43577981651376146</v>
      </c>
      <c r="H40" s="9">
        <f t="shared" si="6"/>
        <v>791.66666666666674</v>
      </c>
      <c r="I40" s="9">
        <f t="shared" si="7"/>
        <v>158.33333333333326</v>
      </c>
      <c r="J40" s="10">
        <v>950</v>
      </c>
      <c r="K40" s="3"/>
    </row>
    <row r="41" spans="2:11" ht="18.75" customHeight="1">
      <c r="B41" s="38"/>
      <c r="C41" s="49"/>
      <c r="D41" s="49"/>
      <c r="E41" s="49"/>
      <c r="F41" s="8" t="s">
        <v>19</v>
      </c>
      <c r="G41" s="9">
        <f>J41/дуб!$M$12</f>
        <v>0.48165137614678899</v>
      </c>
      <c r="H41" s="9">
        <f t="shared" si="6"/>
        <v>875</v>
      </c>
      <c r="I41" s="9">
        <f t="shared" si="7"/>
        <v>175</v>
      </c>
      <c r="J41" s="10">
        <v>1050</v>
      </c>
      <c r="K41" s="3"/>
    </row>
    <row r="42" spans="2:11" ht="17.25" customHeight="1">
      <c r="B42" s="38"/>
      <c r="C42" s="49"/>
      <c r="D42" s="49"/>
      <c r="E42" s="49"/>
      <c r="F42" s="8" t="s">
        <v>20</v>
      </c>
      <c r="G42" s="9">
        <f>J42/дуб!$M$12</f>
        <v>0.55045871559633031</v>
      </c>
      <c r="H42" s="9">
        <f t="shared" si="6"/>
        <v>1000</v>
      </c>
      <c r="I42" s="9">
        <f t="shared" si="7"/>
        <v>200</v>
      </c>
      <c r="J42" s="10">
        <v>1200</v>
      </c>
      <c r="K42" s="3"/>
    </row>
    <row r="43" spans="2:11" ht="17.25" customHeight="1">
      <c r="B43" s="38"/>
      <c r="C43" s="49"/>
      <c r="D43" s="49"/>
      <c r="E43" s="49"/>
      <c r="F43" s="8" t="s">
        <v>21</v>
      </c>
      <c r="G43" s="9">
        <f>J43/дуб!$M$12</f>
        <v>0.64220183486238536</v>
      </c>
      <c r="H43" s="9">
        <f t="shared" si="6"/>
        <v>1166.6666666666667</v>
      </c>
      <c r="I43" s="9">
        <f t="shared" si="7"/>
        <v>233.33333333333326</v>
      </c>
      <c r="J43" s="10">
        <v>1400</v>
      </c>
      <c r="K43" s="3"/>
    </row>
    <row r="44" spans="2:11" ht="16.5" customHeight="1">
      <c r="B44" s="38"/>
      <c r="C44" s="49"/>
      <c r="D44" s="49"/>
      <c r="E44" s="49"/>
      <c r="F44" s="8" t="s">
        <v>22</v>
      </c>
      <c r="G44" s="9">
        <f>J44/дуб!$M$12</f>
        <v>0.68807339449541283</v>
      </c>
      <c r="H44" s="9">
        <f t="shared" si="6"/>
        <v>1250</v>
      </c>
      <c r="I44" s="9">
        <f t="shared" si="7"/>
        <v>250</v>
      </c>
      <c r="J44" s="10">
        <v>1500</v>
      </c>
      <c r="K44" s="3"/>
    </row>
    <row r="45" spans="2:11" ht="17.25" customHeight="1">
      <c r="B45" s="38"/>
      <c r="C45" s="49"/>
      <c r="D45" s="49"/>
      <c r="E45" s="49"/>
      <c r="F45" s="8" t="s">
        <v>23</v>
      </c>
      <c r="G45" s="9">
        <f>J45/дуб!$M$12</f>
        <v>0.77981651376146788</v>
      </c>
      <c r="H45" s="9">
        <f t="shared" si="6"/>
        <v>1416.6666666666667</v>
      </c>
      <c r="I45" s="9">
        <f t="shared" si="7"/>
        <v>283.33333333333326</v>
      </c>
      <c r="J45" s="10">
        <v>1700</v>
      </c>
      <c r="K45" s="3"/>
    </row>
    <row r="46" spans="2:11" ht="18.75" customHeight="1">
      <c r="B46" s="38"/>
      <c r="C46" s="49"/>
      <c r="D46" s="49"/>
      <c r="E46" s="49"/>
      <c r="F46" s="8" t="s">
        <v>24</v>
      </c>
      <c r="G46" s="9">
        <f>J46/дуб!$M$12</f>
        <v>0.80275229357798161</v>
      </c>
      <c r="H46" s="9">
        <f t="shared" si="6"/>
        <v>1458.3333333333335</v>
      </c>
      <c r="I46" s="9">
        <f t="shared" si="7"/>
        <v>291.66666666666652</v>
      </c>
      <c r="J46" s="10">
        <v>1750</v>
      </c>
      <c r="K46" s="3"/>
    </row>
    <row r="47" spans="2:11" ht="18" customHeight="1">
      <c r="B47" s="38"/>
      <c r="C47" s="49"/>
      <c r="D47" s="49"/>
      <c r="E47" s="49"/>
      <c r="F47" s="8" t="s">
        <v>25</v>
      </c>
      <c r="G47" s="9">
        <f>J47/дуб!$M$12</f>
        <v>0.82568807339449546</v>
      </c>
      <c r="H47" s="9">
        <f t="shared" si="6"/>
        <v>1500</v>
      </c>
      <c r="I47" s="9">
        <f t="shared" si="7"/>
        <v>300</v>
      </c>
      <c r="J47" s="10">
        <v>1800</v>
      </c>
      <c r="K47" s="3"/>
    </row>
    <row r="48" spans="2:11" ht="18" customHeight="1">
      <c r="B48" s="38"/>
      <c r="C48" s="49"/>
      <c r="D48" s="49"/>
      <c r="E48" s="49"/>
      <c r="F48" s="8" t="s">
        <v>28</v>
      </c>
      <c r="G48" s="9">
        <f>J48/дуб!$M$12</f>
        <v>0.84862385321100919</v>
      </c>
      <c r="H48" s="9">
        <f t="shared" si="6"/>
        <v>1541.6666666666667</v>
      </c>
      <c r="I48" s="9">
        <f t="shared" si="7"/>
        <v>308.33333333333326</v>
      </c>
      <c r="J48" s="10">
        <v>1850</v>
      </c>
      <c r="K48" s="3"/>
    </row>
    <row r="49" spans="2:11" ht="9" customHeight="1">
      <c r="B49" s="38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5" t="s">
        <v>47</v>
      </c>
      <c r="D50" s="15"/>
      <c r="E50" s="8" t="s">
        <v>32</v>
      </c>
      <c r="F50" s="8"/>
      <c r="G50" s="9">
        <f>J50/дуб!$M$12</f>
        <v>0.46788990825688076</v>
      </c>
      <c r="H50" s="9">
        <f>J50/1.2</f>
        <v>850</v>
      </c>
      <c r="I50" s="9">
        <f>J50-H50</f>
        <v>170</v>
      </c>
      <c r="J50" s="10">
        <v>1020</v>
      </c>
      <c r="K50" s="3"/>
    </row>
    <row r="51" spans="2:11" ht="72.599999999999994" customHeight="1">
      <c r="B51" s="24" t="s">
        <v>52</v>
      </c>
      <c r="C51" s="25" t="s">
        <v>47</v>
      </c>
      <c r="D51" s="15"/>
      <c r="E51" s="34" t="s">
        <v>34</v>
      </c>
      <c r="F51" s="8"/>
      <c r="G51" s="9">
        <f>J51/дуб!$M$12</f>
        <v>0.3256880733944954</v>
      </c>
      <c r="H51" s="9">
        <f>J51/1.2</f>
        <v>591.66666666666674</v>
      </c>
      <c r="I51" s="9">
        <f>J51-H51</f>
        <v>118.33333333333326</v>
      </c>
      <c r="J51" s="10">
        <v>710</v>
      </c>
      <c r="K51" s="3"/>
    </row>
    <row r="52" spans="2:11" ht="60" customHeight="1" thickBot="1">
      <c r="B52" s="17" t="s">
        <v>33</v>
      </c>
      <c r="C52" s="26" t="s">
        <v>47</v>
      </c>
      <c r="D52" s="19"/>
      <c r="E52" s="36" t="s">
        <v>34</v>
      </c>
      <c r="F52" s="18"/>
      <c r="G52" s="21">
        <f>J52/дуб!$M$12</f>
        <v>0.27981651376146788</v>
      </c>
      <c r="H52" s="21">
        <f>J52/1.2</f>
        <v>508.33333333333337</v>
      </c>
      <c r="I52" s="21">
        <f>J52-H52</f>
        <v>101.66666666666663</v>
      </c>
      <c r="J52" s="22">
        <v>610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N120"/>
  <sheetViews>
    <sheetView topLeftCell="A28" zoomScaleNormal="100" workbookViewId="0">
      <selection activeCell="L50" sqref="L50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3" width="8.44140625" customWidth="1"/>
    <col min="14" max="14" width="14.21875" customWidth="1"/>
    <col min="15" max="1025" width="8.44140625" customWidth="1"/>
  </cols>
  <sheetData>
    <row r="1" spans="2:11" ht="20.25" customHeight="1">
      <c r="B1" s="45"/>
      <c r="C1" s="45"/>
      <c r="D1" s="45"/>
      <c r="E1" s="45"/>
      <c r="F1" s="45"/>
      <c r="G1" s="45"/>
      <c r="H1" s="45"/>
      <c r="I1" s="45"/>
      <c r="J1" s="23"/>
      <c r="K1" s="3"/>
    </row>
    <row r="2" spans="2:11" ht="18">
      <c r="B2" s="40"/>
      <c r="C2" s="40"/>
      <c r="D2" s="40"/>
      <c r="E2" s="40"/>
      <c r="F2" s="40"/>
      <c r="G2" s="40"/>
      <c r="H2" s="40"/>
      <c r="I2" s="40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38" t="s">
        <v>13</v>
      </c>
      <c r="C6" s="39" t="s">
        <v>48</v>
      </c>
      <c r="D6" s="39" t="s">
        <v>15</v>
      </c>
      <c r="E6" s="39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38"/>
      <c r="C7" s="39"/>
      <c r="D7" s="39"/>
      <c r="E7" s="39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38"/>
      <c r="C8" s="39"/>
      <c r="D8" s="39"/>
      <c r="E8" s="39"/>
      <c r="F8" s="8" t="s">
        <v>19</v>
      </c>
      <c r="G8" s="9">
        <f>J8/дуб!$M$12</f>
        <v>0</v>
      </c>
      <c r="H8" s="9">
        <f t="shared" si="0"/>
        <v>0</v>
      </c>
      <c r="I8" s="9">
        <f t="shared" si="1"/>
        <v>0</v>
      </c>
      <c r="J8" s="10"/>
      <c r="K8" s="3"/>
    </row>
    <row r="9" spans="2:11" ht="17.25" customHeight="1">
      <c r="B9" s="38"/>
      <c r="C9" s="39"/>
      <c r="D9" s="39"/>
      <c r="E9" s="39"/>
      <c r="F9" s="8" t="s">
        <v>20</v>
      </c>
      <c r="G9" s="9">
        <f>J9/дуб!$M$12</f>
        <v>0</v>
      </c>
      <c r="H9" s="9">
        <f t="shared" si="0"/>
        <v>0</v>
      </c>
      <c r="I9" s="9">
        <f t="shared" si="1"/>
        <v>0</v>
      </c>
      <c r="J9" s="10"/>
      <c r="K9" s="3"/>
    </row>
    <row r="10" spans="2:11" ht="17.25" customHeight="1">
      <c r="B10" s="38"/>
      <c r="C10" s="39"/>
      <c r="D10" s="39"/>
      <c r="E10" s="39"/>
      <c r="F10" s="8" t="s">
        <v>21</v>
      </c>
      <c r="G10" s="9">
        <f>J10/дуб!$M$12</f>
        <v>2.3256880733944953</v>
      </c>
      <c r="H10" s="9">
        <f t="shared" si="0"/>
        <v>4225</v>
      </c>
      <c r="I10" s="9">
        <f t="shared" si="1"/>
        <v>845</v>
      </c>
      <c r="J10" s="10">
        <v>5070</v>
      </c>
      <c r="K10" s="3"/>
    </row>
    <row r="11" spans="2:11" ht="17.25" customHeight="1">
      <c r="B11" s="38"/>
      <c r="C11" s="39"/>
      <c r="D11" s="39"/>
      <c r="E11" s="39"/>
      <c r="F11" s="8" t="s">
        <v>22</v>
      </c>
      <c r="G11" s="9">
        <f>J11/дуб!$M$12</f>
        <v>2.4862385321100917</v>
      </c>
      <c r="H11" s="9">
        <f t="shared" si="0"/>
        <v>4516.666666666667</v>
      </c>
      <c r="I11" s="9">
        <f t="shared" si="1"/>
        <v>903.33333333333303</v>
      </c>
      <c r="J11" s="10">
        <v>5420</v>
      </c>
      <c r="K11" s="3"/>
    </row>
    <row r="12" spans="2:11" ht="17.25" customHeight="1">
      <c r="B12" s="38"/>
      <c r="C12" s="39"/>
      <c r="D12" s="39"/>
      <c r="E12" s="39"/>
      <c r="F12" s="8" t="s">
        <v>23</v>
      </c>
      <c r="G12" s="9">
        <f>J12/дуб!$M$12</f>
        <v>2.6100917431192658</v>
      </c>
      <c r="H12" s="9">
        <f t="shared" si="0"/>
        <v>4741.666666666667</v>
      </c>
      <c r="I12" s="9">
        <f t="shared" si="1"/>
        <v>948.33333333333303</v>
      </c>
      <c r="J12" s="10">
        <v>5690</v>
      </c>
      <c r="K12" s="3"/>
    </row>
    <row r="13" spans="2:11" ht="16.5" customHeight="1">
      <c r="B13" s="38"/>
      <c r="C13" s="39"/>
      <c r="D13" s="39"/>
      <c r="E13" s="39"/>
      <c r="F13" s="8" t="s">
        <v>24</v>
      </c>
      <c r="G13" s="9">
        <f>J13/дуб!$M$12</f>
        <v>2.7110091743119265</v>
      </c>
      <c r="H13" s="9">
        <f t="shared" si="0"/>
        <v>4925</v>
      </c>
      <c r="I13" s="9">
        <f t="shared" si="1"/>
        <v>985</v>
      </c>
      <c r="J13" s="10">
        <v>5910</v>
      </c>
      <c r="K13" s="3"/>
    </row>
    <row r="14" spans="2:11" ht="16.5" customHeight="1">
      <c r="B14" s="38"/>
      <c r="C14" s="39"/>
      <c r="D14" s="39"/>
      <c r="E14" s="39"/>
      <c r="F14" s="8" t="s">
        <v>25</v>
      </c>
      <c r="G14" s="9">
        <f>J14/дуб!$M$12</f>
        <v>3.0366972477064218</v>
      </c>
      <c r="H14" s="9">
        <f t="shared" si="0"/>
        <v>5516.666666666667</v>
      </c>
      <c r="I14" s="9">
        <f t="shared" si="1"/>
        <v>1103.333333333333</v>
      </c>
      <c r="J14" s="10">
        <v>6620</v>
      </c>
      <c r="K14" s="3"/>
    </row>
    <row r="15" spans="2:11" ht="16.5" customHeight="1">
      <c r="B15" s="38"/>
      <c r="C15" s="39"/>
      <c r="D15" s="39"/>
      <c r="E15" s="39"/>
      <c r="F15" s="8" t="s">
        <v>28</v>
      </c>
      <c r="G15" s="9">
        <f>J15/дуб!$M$12</f>
        <v>3.2339449541284404</v>
      </c>
      <c r="H15" s="9">
        <f t="shared" si="0"/>
        <v>5875</v>
      </c>
      <c r="I15" s="9">
        <f t="shared" si="1"/>
        <v>1175</v>
      </c>
      <c r="J15" s="10">
        <v>7050</v>
      </c>
      <c r="K15" s="3"/>
    </row>
    <row r="16" spans="2:11" ht="5.25" customHeight="1">
      <c r="B16" s="38"/>
      <c r="C16" s="12"/>
      <c r="D16" s="12"/>
      <c r="E16" s="12"/>
      <c r="F16" s="8"/>
      <c r="G16" s="8"/>
      <c r="H16" s="9"/>
      <c r="I16" s="8"/>
      <c r="J16" s="13"/>
      <c r="K16" s="3"/>
    </row>
    <row r="17" spans="2:14" ht="18" customHeight="1">
      <c r="B17" s="38"/>
      <c r="C17" s="49" t="s">
        <v>48</v>
      </c>
      <c r="D17" s="39" t="s">
        <v>27</v>
      </c>
      <c r="E17" s="39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4" ht="16.5" customHeight="1">
      <c r="B18" s="38"/>
      <c r="C18" s="49"/>
      <c r="D18" s="49"/>
      <c r="E18" s="49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4" ht="16.5" customHeight="1">
      <c r="B19" s="38"/>
      <c r="C19" s="49"/>
      <c r="D19" s="49"/>
      <c r="E19" s="49"/>
      <c r="F19" s="8" t="s">
        <v>19</v>
      </c>
      <c r="G19" s="9">
        <f>J19/дуб!$M$12</f>
        <v>0</v>
      </c>
      <c r="H19" s="9">
        <f t="shared" si="2"/>
        <v>0</v>
      </c>
      <c r="I19" s="9">
        <f t="shared" si="3"/>
        <v>0</v>
      </c>
      <c r="J19" s="10"/>
      <c r="K19" s="3"/>
    </row>
    <row r="20" spans="2:14" ht="18" customHeight="1">
      <c r="B20" s="38"/>
      <c r="C20" s="49"/>
      <c r="D20" s="49"/>
      <c r="E20" s="49"/>
      <c r="F20" s="8" t="s">
        <v>20</v>
      </c>
      <c r="G20" s="9">
        <f>J20/дуб!$M$12</f>
        <v>1.3256880733944953</v>
      </c>
      <c r="H20" s="9">
        <f t="shared" si="2"/>
        <v>2408.3333333333335</v>
      </c>
      <c r="I20" s="9">
        <f t="shared" si="3"/>
        <v>481.66666666666652</v>
      </c>
      <c r="J20" s="10">
        <v>2890</v>
      </c>
      <c r="K20" s="3"/>
    </row>
    <row r="21" spans="2:14" ht="16.5" customHeight="1">
      <c r="B21" s="38"/>
      <c r="C21" s="49"/>
      <c r="D21" s="49"/>
      <c r="E21" s="49"/>
      <c r="F21" s="8" t="s">
        <v>21</v>
      </c>
      <c r="G21" s="9">
        <f>J21/дуб!$M$12</f>
        <v>1.4449541284403671</v>
      </c>
      <c r="H21" s="9">
        <f t="shared" si="2"/>
        <v>2625</v>
      </c>
      <c r="I21" s="9">
        <f t="shared" si="3"/>
        <v>525</v>
      </c>
      <c r="J21" s="10">
        <v>3150</v>
      </c>
      <c r="K21" s="3"/>
    </row>
    <row r="22" spans="2:14" ht="16.5" customHeight="1">
      <c r="B22" s="38"/>
      <c r="C22" s="49"/>
      <c r="D22" s="49"/>
      <c r="E22" s="49"/>
      <c r="F22" s="8" t="s">
        <v>22</v>
      </c>
      <c r="G22" s="9">
        <f>J22/дуб!$M$12</f>
        <v>1.9862385321100917</v>
      </c>
      <c r="H22" s="9">
        <f t="shared" si="2"/>
        <v>3608.3333333333335</v>
      </c>
      <c r="I22" s="9">
        <f t="shared" si="3"/>
        <v>721.66666666666652</v>
      </c>
      <c r="J22" s="10">
        <v>4330</v>
      </c>
      <c r="K22" s="3"/>
    </row>
    <row r="23" spans="2:14" ht="16.5" customHeight="1">
      <c r="B23" s="38"/>
      <c r="C23" s="49"/>
      <c r="D23" s="49"/>
      <c r="E23" s="49"/>
      <c r="F23" s="8" t="s">
        <v>23</v>
      </c>
      <c r="G23" s="9">
        <f>J23/дуб!$M$12</f>
        <v>2.1238532110091741</v>
      </c>
      <c r="H23" s="9">
        <f t="shared" si="2"/>
        <v>3858.3333333333335</v>
      </c>
      <c r="I23" s="9">
        <f t="shared" si="3"/>
        <v>771.66666666666652</v>
      </c>
      <c r="J23" s="10">
        <v>4630</v>
      </c>
      <c r="K23" s="3"/>
    </row>
    <row r="24" spans="2:14" ht="17.25" customHeight="1">
      <c r="B24" s="38"/>
      <c r="C24" s="49"/>
      <c r="D24" s="49"/>
      <c r="E24" s="49"/>
      <c r="F24" s="8" t="s">
        <v>24</v>
      </c>
      <c r="G24" s="9">
        <f>J24/дуб!$M$12</f>
        <v>2.2110091743119265</v>
      </c>
      <c r="H24" s="9">
        <f t="shared" si="2"/>
        <v>4016.666666666667</v>
      </c>
      <c r="I24" s="9">
        <f t="shared" si="3"/>
        <v>803.33333333333303</v>
      </c>
      <c r="J24" s="10">
        <v>4820</v>
      </c>
      <c r="K24" s="3"/>
    </row>
    <row r="25" spans="2:14" ht="16.5" customHeight="1">
      <c r="B25" s="38"/>
      <c r="C25" s="49"/>
      <c r="D25" s="49"/>
      <c r="E25" s="49"/>
      <c r="F25" s="8" t="s">
        <v>25</v>
      </c>
      <c r="G25" s="9">
        <f>J25/дуб!$M$12</f>
        <v>2.3440366972477062</v>
      </c>
      <c r="H25" s="9">
        <f t="shared" si="2"/>
        <v>4258.3333333333339</v>
      </c>
      <c r="I25" s="9">
        <f t="shared" si="3"/>
        <v>851.66666666666606</v>
      </c>
      <c r="J25" s="10">
        <v>5110</v>
      </c>
      <c r="K25" s="3"/>
    </row>
    <row r="26" spans="2:14" ht="17.25" customHeight="1">
      <c r="B26" s="38"/>
      <c r="C26" s="49"/>
      <c r="D26" s="49"/>
      <c r="E26" s="49"/>
      <c r="F26" s="8" t="s">
        <v>28</v>
      </c>
      <c r="G26" s="9">
        <f>J26/дуб!$M$12</f>
        <v>2.426605504587156</v>
      </c>
      <c r="H26" s="9">
        <f t="shared" si="2"/>
        <v>4408.3333333333339</v>
      </c>
      <c r="I26" s="9">
        <f t="shared" si="3"/>
        <v>881.66666666666606</v>
      </c>
      <c r="J26" s="10">
        <v>5290</v>
      </c>
      <c r="K26" s="3"/>
    </row>
    <row r="27" spans="2:14" ht="6" customHeight="1">
      <c r="B27" s="38"/>
      <c r="C27" s="15"/>
      <c r="D27" s="12"/>
      <c r="E27" s="12"/>
      <c r="F27" s="8"/>
      <c r="G27" s="8"/>
      <c r="H27" s="9"/>
      <c r="I27" s="8"/>
      <c r="J27" s="10"/>
      <c r="K27" s="3"/>
    </row>
    <row r="28" spans="2:14" ht="18" customHeight="1">
      <c r="B28" s="38"/>
      <c r="C28" s="49" t="s">
        <v>48</v>
      </c>
      <c r="D28" s="39" t="s">
        <v>29</v>
      </c>
      <c r="E28" s="39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4" ht="17.25" customHeight="1">
      <c r="B29" s="38"/>
      <c r="C29" s="49"/>
      <c r="D29" s="49"/>
      <c r="E29" s="49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4" ht="18" customHeight="1">
      <c r="B30" s="38"/>
      <c r="C30" s="49"/>
      <c r="D30" s="49"/>
      <c r="E30" s="49"/>
      <c r="F30" s="8" t="s">
        <v>19</v>
      </c>
      <c r="G30" s="9">
        <f>J30/дуб!$M$12</f>
        <v>0</v>
      </c>
      <c r="H30" s="9">
        <f t="shared" si="4"/>
        <v>0</v>
      </c>
      <c r="I30" s="9">
        <f t="shared" si="5"/>
        <v>0</v>
      </c>
      <c r="J30" s="10"/>
      <c r="K30" s="3"/>
    </row>
    <row r="31" spans="2:14" ht="16.5" customHeight="1">
      <c r="B31" s="38"/>
      <c r="C31" s="49"/>
      <c r="D31" s="49"/>
      <c r="E31" s="49"/>
      <c r="F31" s="8" t="s">
        <v>20</v>
      </c>
      <c r="G31" s="9">
        <f>J31/дуб!$M$12</f>
        <v>1.1743119266055047</v>
      </c>
      <c r="H31" s="9">
        <f t="shared" si="4"/>
        <v>2133.3333333333335</v>
      </c>
      <c r="I31" s="9">
        <f t="shared" si="5"/>
        <v>426.66666666666652</v>
      </c>
      <c r="J31" s="10">
        <v>2560</v>
      </c>
      <c r="K31" s="3"/>
    </row>
    <row r="32" spans="2:14" ht="18.75" customHeight="1">
      <c r="B32" s="38"/>
      <c r="C32" s="49"/>
      <c r="D32" s="49"/>
      <c r="E32" s="49"/>
      <c r="F32" s="8" t="s">
        <v>21</v>
      </c>
      <c r="G32" s="9">
        <v>1</v>
      </c>
      <c r="H32" s="9">
        <f t="shared" si="4"/>
        <v>2458.3333333333335</v>
      </c>
      <c r="I32" s="9">
        <f t="shared" si="5"/>
        <v>491.66666666666652</v>
      </c>
      <c r="J32" s="10">
        <v>2950</v>
      </c>
      <c r="K32" s="3"/>
      <c r="N32" s="35"/>
    </row>
    <row r="33" spans="2:11" ht="18" customHeight="1">
      <c r="B33" s="38"/>
      <c r="C33" s="49"/>
      <c r="D33" s="49"/>
      <c r="E33" s="49"/>
      <c r="F33" s="8" t="s">
        <v>22</v>
      </c>
      <c r="G33" s="9">
        <f>J33/дуб!$M$12</f>
        <v>1.5321100917431192</v>
      </c>
      <c r="H33" s="9">
        <f t="shared" si="4"/>
        <v>2783.3333333333335</v>
      </c>
      <c r="I33" s="9">
        <f t="shared" si="5"/>
        <v>556.66666666666652</v>
      </c>
      <c r="J33" s="10">
        <v>3340</v>
      </c>
      <c r="K33" s="3"/>
    </row>
    <row r="34" spans="2:11" ht="16.5" customHeight="1">
      <c r="B34" s="38"/>
      <c r="C34" s="49"/>
      <c r="D34" s="49"/>
      <c r="E34" s="49"/>
      <c r="F34" s="8" t="s">
        <v>23</v>
      </c>
      <c r="G34" s="9">
        <f>J34/дуб!$M$12</f>
        <v>1.7201834862385321</v>
      </c>
      <c r="H34" s="9">
        <f t="shared" si="4"/>
        <v>3125</v>
      </c>
      <c r="I34" s="9">
        <f t="shared" si="5"/>
        <v>625</v>
      </c>
      <c r="J34" s="10">
        <v>3750</v>
      </c>
      <c r="K34" s="3"/>
    </row>
    <row r="35" spans="2:11" ht="17.25" customHeight="1">
      <c r="B35" s="38"/>
      <c r="C35" s="49"/>
      <c r="D35" s="49"/>
      <c r="E35" s="49"/>
      <c r="F35" s="8" t="s">
        <v>24</v>
      </c>
      <c r="G35" s="9">
        <f>J35/дуб!$M$12</f>
        <v>1.8394495412844036</v>
      </c>
      <c r="H35" s="9">
        <f t="shared" si="4"/>
        <v>3341.666666666667</v>
      </c>
      <c r="I35" s="9">
        <f t="shared" si="5"/>
        <v>668.33333333333303</v>
      </c>
      <c r="J35" s="10">
        <v>4010</v>
      </c>
      <c r="K35" s="3"/>
    </row>
    <row r="36" spans="2:11" ht="18" customHeight="1">
      <c r="B36" s="38"/>
      <c r="C36" s="49"/>
      <c r="D36" s="49"/>
      <c r="E36" s="49"/>
      <c r="F36" s="8" t="s">
        <v>25</v>
      </c>
      <c r="G36" s="9">
        <f>J36/дуб!$M$12</f>
        <v>2.0321100917431192</v>
      </c>
      <c r="H36" s="9">
        <f t="shared" si="4"/>
        <v>3691.666666666667</v>
      </c>
      <c r="I36" s="9">
        <f t="shared" si="5"/>
        <v>738.33333333333303</v>
      </c>
      <c r="J36" s="10">
        <v>4430</v>
      </c>
      <c r="K36" s="3"/>
    </row>
    <row r="37" spans="2:11" ht="17.25" customHeight="1">
      <c r="B37" s="38"/>
      <c r="C37" s="49"/>
      <c r="D37" s="49"/>
      <c r="E37" s="49"/>
      <c r="F37" s="8" t="s">
        <v>28</v>
      </c>
      <c r="G37" s="9">
        <f>J37/дуб!$M$12</f>
        <v>2.2477064220183487</v>
      </c>
      <c r="H37" s="9">
        <f t="shared" si="4"/>
        <v>4083.3333333333335</v>
      </c>
      <c r="I37" s="9">
        <f t="shared" si="5"/>
        <v>816.66666666666652</v>
      </c>
      <c r="J37" s="10">
        <v>4900</v>
      </c>
      <c r="K37" s="3"/>
    </row>
    <row r="38" spans="2:11" ht="6" customHeight="1">
      <c r="B38" s="38"/>
      <c r="C38" s="12"/>
      <c r="D38" s="12"/>
      <c r="E38" s="12"/>
      <c r="F38" s="8"/>
      <c r="G38" s="8"/>
      <c r="H38" s="9"/>
      <c r="I38" s="8"/>
      <c r="J38" s="10"/>
      <c r="K38" s="3"/>
    </row>
    <row r="39" spans="2:11" ht="17.25" customHeight="1">
      <c r="B39" s="38"/>
      <c r="C39" s="49" t="s">
        <v>48</v>
      </c>
      <c r="D39" s="39" t="s">
        <v>30</v>
      </c>
      <c r="E39" s="39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38"/>
      <c r="C40" s="49"/>
      <c r="D40" s="49"/>
      <c r="E40" s="49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38"/>
      <c r="C41" s="49"/>
      <c r="D41" s="49"/>
      <c r="E41" s="49"/>
      <c r="F41" s="8" t="s">
        <v>19</v>
      </c>
      <c r="G41" s="9">
        <f>J41/дуб!$M$12</f>
        <v>1.0183486238532109</v>
      </c>
      <c r="H41" s="9">
        <f t="shared" si="6"/>
        <v>1850</v>
      </c>
      <c r="I41" s="9">
        <f t="shared" si="7"/>
        <v>370</v>
      </c>
      <c r="J41" s="10">
        <v>2220</v>
      </c>
      <c r="K41" s="3"/>
    </row>
    <row r="42" spans="2:11" ht="17.25" customHeight="1">
      <c r="B42" s="38"/>
      <c r="C42" s="49"/>
      <c r="D42" s="49"/>
      <c r="E42" s="49"/>
      <c r="F42" s="8" t="s">
        <v>20</v>
      </c>
      <c r="G42" s="9">
        <f>J42/дуб!$M$12</f>
        <v>1.073394495412844</v>
      </c>
      <c r="H42" s="9">
        <f t="shared" si="6"/>
        <v>1950</v>
      </c>
      <c r="I42" s="9">
        <f t="shared" si="7"/>
        <v>390</v>
      </c>
      <c r="J42" s="10">
        <v>2340</v>
      </c>
      <c r="K42" s="3"/>
    </row>
    <row r="43" spans="2:11" ht="17.25" customHeight="1">
      <c r="B43" s="38"/>
      <c r="C43" s="49"/>
      <c r="D43" s="49"/>
      <c r="E43" s="49"/>
      <c r="F43" s="8" t="s">
        <v>21</v>
      </c>
      <c r="G43" s="9">
        <f>J43/дуб!$M$12</f>
        <v>1.1788990825688073</v>
      </c>
      <c r="H43" s="9">
        <f t="shared" si="6"/>
        <v>2141.666666666667</v>
      </c>
      <c r="I43" s="9">
        <f t="shared" si="7"/>
        <v>428.33333333333303</v>
      </c>
      <c r="J43" s="10">
        <v>2570</v>
      </c>
      <c r="K43" s="3"/>
    </row>
    <row r="44" spans="2:11" ht="16.5" customHeight="1">
      <c r="B44" s="38"/>
      <c r="C44" s="49"/>
      <c r="D44" s="49"/>
      <c r="E44" s="49"/>
      <c r="F44" s="8" t="s">
        <v>22</v>
      </c>
      <c r="G44" s="9">
        <f>J44/дуб!$M$12</f>
        <v>1.2339449541284404</v>
      </c>
      <c r="H44" s="9">
        <f t="shared" si="6"/>
        <v>2241.666666666667</v>
      </c>
      <c r="I44" s="9">
        <f t="shared" si="7"/>
        <v>448.33333333333303</v>
      </c>
      <c r="J44" s="10">
        <v>2690</v>
      </c>
      <c r="K44" s="3"/>
    </row>
    <row r="45" spans="2:11" ht="17.25" customHeight="1">
      <c r="B45" s="38"/>
      <c r="C45" s="49"/>
      <c r="D45" s="49"/>
      <c r="E45" s="49"/>
      <c r="F45" s="8" t="s">
        <v>23</v>
      </c>
      <c r="G45" s="9">
        <f>J45/дуб!$M$12</f>
        <v>1.3302752293577982</v>
      </c>
      <c r="H45" s="9">
        <f t="shared" si="6"/>
        <v>2416.666666666667</v>
      </c>
      <c r="I45" s="9">
        <f t="shared" si="7"/>
        <v>483.33333333333303</v>
      </c>
      <c r="J45" s="10">
        <v>2900</v>
      </c>
      <c r="K45" s="3"/>
    </row>
    <row r="46" spans="2:11" ht="18.75" customHeight="1">
      <c r="B46" s="38"/>
      <c r="C46" s="49"/>
      <c r="D46" s="49"/>
      <c r="E46" s="49"/>
      <c r="F46" s="8" t="s">
        <v>24</v>
      </c>
      <c r="G46" s="9">
        <f>J46/дуб!$M$12</f>
        <v>1.426605504587156</v>
      </c>
      <c r="H46" s="9">
        <f t="shared" si="6"/>
        <v>2591.666666666667</v>
      </c>
      <c r="I46" s="9">
        <f t="shared" si="7"/>
        <v>518.33333333333303</v>
      </c>
      <c r="J46" s="10">
        <v>3110</v>
      </c>
      <c r="K46" s="3"/>
    </row>
    <row r="47" spans="2:11" ht="18" customHeight="1">
      <c r="B47" s="38"/>
      <c r="C47" s="49"/>
      <c r="D47" s="49"/>
      <c r="E47" s="49"/>
      <c r="F47" s="8" t="s">
        <v>25</v>
      </c>
      <c r="G47" s="9">
        <f>J47/дуб!$M$12</f>
        <v>1.5825688073394495</v>
      </c>
      <c r="H47" s="9">
        <f t="shared" si="6"/>
        <v>2875</v>
      </c>
      <c r="I47" s="9">
        <f t="shared" si="7"/>
        <v>575</v>
      </c>
      <c r="J47" s="10">
        <v>3450</v>
      </c>
      <c r="K47" s="3"/>
    </row>
    <row r="48" spans="2:11" ht="18" customHeight="1">
      <c r="B48" s="38"/>
      <c r="C48" s="49"/>
      <c r="D48" s="49"/>
      <c r="E48" s="49"/>
      <c r="F48" s="8" t="s">
        <v>28</v>
      </c>
      <c r="G48" s="9">
        <f>J48/дуб!$M$12</f>
        <v>1.7431192660550459</v>
      </c>
      <c r="H48" s="9">
        <f t="shared" si="6"/>
        <v>3166.666666666667</v>
      </c>
      <c r="I48" s="9">
        <f t="shared" si="7"/>
        <v>633.33333333333303</v>
      </c>
      <c r="J48" s="10">
        <v>3800</v>
      </c>
      <c r="K48" s="3"/>
    </row>
    <row r="49" spans="2:11" ht="9" customHeight="1">
      <c r="B49" s="38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5" t="s">
        <v>48</v>
      </c>
      <c r="D50" s="15"/>
      <c r="E50" s="8" t="s">
        <v>32</v>
      </c>
      <c r="F50" s="8"/>
      <c r="G50" s="9">
        <f>J50/дуб!$M$12</f>
        <v>0.50458715596330272</v>
      </c>
      <c r="H50" s="9">
        <f>J50/1.2</f>
        <v>916.66666666666674</v>
      </c>
      <c r="I50" s="9">
        <f>J50-H50</f>
        <v>183.33333333333326</v>
      </c>
      <c r="J50" s="10">
        <v>1100</v>
      </c>
      <c r="K50" s="3"/>
    </row>
    <row r="51" spans="2:11" ht="68.25" customHeight="1">
      <c r="B51" s="24" t="s">
        <v>52</v>
      </c>
      <c r="C51" s="25" t="s">
        <v>48</v>
      </c>
      <c r="D51" s="15"/>
      <c r="E51" s="34" t="s">
        <v>34</v>
      </c>
      <c r="F51" s="8"/>
      <c r="G51" s="9">
        <f>J51/дуб!$M$12</f>
        <v>0.43119266055045874</v>
      </c>
      <c r="H51" s="9">
        <f>J51/1.2</f>
        <v>783.33333333333337</v>
      </c>
      <c r="I51" s="9">
        <f>J51-H51</f>
        <v>156.66666666666663</v>
      </c>
      <c r="J51" s="10">
        <v>940</v>
      </c>
      <c r="K51" s="3"/>
    </row>
    <row r="52" spans="2:11" ht="60" customHeight="1" thickBot="1">
      <c r="B52" s="17" t="s">
        <v>33</v>
      </c>
      <c r="C52" s="26" t="s">
        <v>48</v>
      </c>
      <c r="D52" s="19"/>
      <c r="E52" s="36" t="s">
        <v>34</v>
      </c>
      <c r="F52" s="18"/>
      <c r="G52" s="21">
        <f>J52/дуб!$M$12</f>
        <v>0.33944954128440369</v>
      </c>
      <c r="H52" s="21">
        <f>J52/1.2</f>
        <v>616.66666666666674</v>
      </c>
      <c r="I52" s="21">
        <f>J52-H52</f>
        <v>123.33333333333326</v>
      </c>
      <c r="J52" s="22">
        <v>740</v>
      </c>
      <c r="K52" s="3"/>
    </row>
    <row r="55" spans="2:11" ht="21">
      <c r="B55" s="29"/>
      <c r="C55" s="30" t="s">
        <v>49</v>
      </c>
      <c r="D55" s="31"/>
      <c r="E55" s="31"/>
      <c r="F55" s="31"/>
      <c r="G55" s="31"/>
      <c r="H55" s="32" t="s">
        <v>56</v>
      </c>
      <c r="I55" s="3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120"/>
  <sheetViews>
    <sheetView topLeftCell="A49" zoomScaleNormal="100" workbookViewId="0">
      <selection activeCell="L30" sqref="L30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5"/>
      <c r="C1" s="45"/>
      <c r="D1" s="45"/>
      <c r="E1" s="45"/>
      <c r="F1" s="45"/>
      <c r="G1" s="45"/>
      <c r="H1" s="45"/>
      <c r="I1" s="45"/>
      <c r="J1" s="23"/>
      <c r="K1" s="3"/>
    </row>
    <row r="2" spans="2:11" ht="18">
      <c r="B2" s="40"/>
      <c r="C2" s="40"/>
      <c r="D2" s="40"/>
      <c r="E2" s="40"/>
      <c r="F2" s="40"/>
      <c r="G2" s="40"/>
      <c r="H2" s="40"/>
      <c r="I2" s="40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38" t="s">
        <v>13</v>
      </c>
      <c r="C6" s="39" t="s">
        <v>35</v>
      </c>
      <c r="D6" s="39" t="s">
        <v>15</v>
      </c>
      <c r="E6" s="39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38"/>
      <c r="C7" s="39"/>
      <c r="D7" s="39"/>
      <c r="E7" s="39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38"/>
      <c r="C8" s="39"/>
      <c r="D8" s="39"/>
      <c r="E8" s="39"/>
      <c r="F8" s="8" t="s">
        <v>19</v>
      </c>
      <c r="G8" s="9">
        <f>J8/дуб!$M$12</f>
        <v>0</v>
      </c>
      <c r="H8" s="9">
        <f t="shared" si="0"/>
        <v>0</v>
      </c>
      <c r="I8" s="9">
        <f t="shared" si="1"/>
        <v>0</v>
      </c>
      <c r="J8" s="10"/>
      <c r="K8" s="3"/>
    </row>
    <row r="9" spans="2:11" ht="17.25" customHeight="1">
      <c r="B9" s="38"/>
      <c r="C9" s="39"/>
      <c r="D9" s="39"/>
      <c r="E9" s="39"/>
      <c r="F9" s="8" t="s">
        <v>20</v>
      </c>
      <c r="G9" s="9">
        <f>J9/дуб!$M$12</f>
        <v>0</v>
      </c>
      <c r="H9" s="9">
        <f t="shared" si="0"/>
        <v>0</v>
      </c>
      <c r="I9" s="9">
        <f t="shared" si="1"/>
        <v>0</v>
      </c>
      <c r="J9" s="10"/>
      <c r="K9" s="3"/>
    </row>
    <row r="10" spans="2:11" ht="17.25" customHeight="1">
      <c r="B10" s="38"/>
      <c r="C10" s="39"/>
      <c r="D10" s="39"/>
      <c r="E10" s="39"/>
      <c r="F10" s="8" t="s">
        <v>21</v>
      </c>
      <c r="G10" s="9">
        <f>J10/дуб!$M$12</f>
        <v>0</v>
      </c>
      <c r="H10" s="9">
        <f t="shared" si="0"/>
        <v>0</v>
      </c>
      <c r="I10" s="9">
        <f t="shared" si="1"/>
        <v>0</v>
      </c>
      <c r="J10" s="10"/>
      <c r="K10" s="3"/>
    </row>
    <row r="11" spans="2:11" ht="17.25" customHeight="1">
      <c r="B11" s="38"/>
      <c r="C11" s="39"/>
      <c r="D11" s="39"/>
      <c r="E11" s="39"/>
      <c r="F11" s="8" t="s">
        <v>22</v>
      </c>
      <c r="G11" s="9">
        <f>J11/дуб!$M$12</f>
        <v>2.0871559633027523</v>
      </c>
      <c r="H11" s="9">
        <f t="shared" si="0"/>
        <v>3791.666666666667</v>
      </c>
      <c r="I11" s="9">
        <f t="shared" si="1"/>
        <v>758.33333333333303</v>
      </c>
      <c r="J11" s="10">
        <v>4550</v>
      </c>
      <c r="K11" s="3"/>
    </row>
    <row r="12" spans="2:11" ht="17.25" customHeight="1">
      <c r="B12" s="38"/>
      <c r="C12" s="39"/>
      <c r="D12" s="39"/>
      <c r="E12" s="39"/>
      <c r="F12" s="8" t="s">
        <v>23</v>
      </c>
      <c r="G12" s="9">
        <f>J12/дуб!$M$12</f>
        <v>2.1330275229357798</v>
      </c>
      <c r="H12" s="9">
        <f t="shared" si="0"/>
        <v>3875</v>
      </c>
      <c r="I12" s="9">
        <f t="shared" si="1"/>
        <v>775</v>
      </c>
      <c r="J12" s="10">
        <v>4650</v>
      </c>
      <c r="K12" s="3"/>
    </row>
    <row r="13" spans="2:11" ht="16.5" customHeight="1">
      <c r="B13" s="38"/>
      <c r="C13" s="39"/>
      <c r="D13" s="39"/>
      <c r="E13" s="39"/>
      <c r="F13" s="8" t="s">
        <v>24</v>
      </c>
      <c r="G13" s="9">
        <f>J13/дуб!$M$12</f>
        <v>2.1788990825688073</v>
      </c>
      <c r="H13" s="9">
        <f t="shared" si="0"/>
        <v>3958.3333333333335</v>
      </c>
      <c r="I13" s="9">
        <f t="shared" si="1"/>
        <v>791.66666666666652</v>
      </c>
      <c r="J13" s="10">
        <v>4750</v>
      </c>
      <c r="K13" s="3"/>
    </row>
    <row r="14" spans="2:11" ht="16.5" customHeight="1">
      <c r="B14" s="38"/>
      <c r="C14" s="39"/>
      <c r="D14" s="39"/>
      <c r="E14" s="39"/>
      <c r="F14" s="8" t="s">
        <v>25</v>
      </c>
      <c r="G14" s="9">
        <f>J14/дуб!$M$12</f>
        <v>2.2247706422018347</v>
      </c>
      <c r="H14" s="9">
        <f t="shared" si="0"/>
        <v>4041.666666666667</v>
      </c>
      <c r="I14" s="9">
        <f t="shared" si="1"/>
        <v>808.33333333333303</v>
      </c>
      <c r="J14" s="10">
        <v>4850</v>
      </c>
      <c r="K14" s="3"/>
    </row>
    <row r="15" spans="2:11" ht="16.5" customHeight="1">
      <c r="B15" s="38"/>
      <c r="C15" s="39"/>
      <c r="D15" s="39"/>
      <c r="E15" s="39"/>
      <c r="F15" s="8" t="s">
        <v>28</v>
      </c>
      <c r="G15" s="9">
        <f>J15/дуб!$M$12</f>
        <v>2.2477064220183487</v>
      </c>
      <c r="H15" s="9">
        <f t="shared" si="0"/>
        <v>4083.3333333333335</v>
      </c>
      <c r="I15" s="9">
        <f t="shared" si="1"/>
        <v>816.66666666666652</v>
      </c>
      <c r="J15" s="10">
        <v>4900</v>
      </c>
      <c r="K15" s="3"/>
    </row>
    <row r="16" spans="2:11" ht="5.25" customHeight="1">
      <c r="B16" s="38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38"/>
      <c r="C17" s="39" t="s">
        <v>35</v>
      </c>
      <c r="D17" s="39" t="s">
        <v>27</v>
      </c>
      <c r="E17" s="39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1" ht="16.5" customHeight="1">
      <c r="B18" s="38"/>
      <c r="C18" s="39"/>
      <c r="D18" s="39"/>
      <c r="E18" s="39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1" ht="16.5" customHeight="1">
      <c r="B19" s="38"/>
      <c r="C19" s="39"/>
      <c r="D19" s="39"/>
      <c r="E19" s="39"/>
      <c r="F19" s="8" t="s">
        <v>19</v>
      </c>
      <c r="G19" s="9">
        <f>J19/дуб!$M$12</f>
        <v>0</v>
      </c>
      <c r="H19" s="9">
        <f t="shared" si="2"/>
        <v>0</v>
      </c>
      <c r="I19" s="9">
        <f t="shared" si="3"/>
        <v>0</v>
      </c>
      <c r="J19" s="10"/>
      <c r="K19" s="3"/>
    </row>
    <row r="20" spans="2:11" ht="18" customHeight="1">
      <c r="B20" s="38"/>
      <c r="C20" s="39"/>
      <c r="D20" s="39"/>
      <c r="E20" s="39"/>
      <c r="F20" s="8" t="s">
        <v>20</v>
      </c>
      <c r="G20" s="9">
        <f>J20/дуб!$M$12</f>
        <v>0</v>
      </c>
      <c r="H20" s="9">
        <f t="shared" si="2"/>
        <v>0</v>
      </c>
      <c r="I20" s="9">
        <f t="shared" si="3"/>
        <v>0</v>
      </c>
      <c r="J20" s="10"/>
      <c r="K20" s="3"/>
    </row>
    <row r="21" spans="2:11" ht="16.5" customHeight="1">
      <c r="B21" s="38"/>
      <c r="C21" s="39"/>
      <c r="D21" s="39"/>
      <c r="E21" s="39"/>
      <c r="F21" s="8" t="s">
        <v>21</v>
      </c>
      <c r="G21" s="9">
        <f>J21/дуб!$M$12</f>
        <v>1.3532110091743119</v>
      </c>
      <c r="H21" s="9">
        <f t="shared" si="2"/>
        <v>2458.3333333333335</v>
      </c>
      <c r="I21" s="9">
        <f t="shared" si="3"/>
        <v>491.66666666666652</v>
      </c>
      <c r="J21" s="10">
        <v>2950</v>
      </c>
      <c r="K21" s="3"/>
    </row>
    <row r="22" spans="2:11" ht="16.5" customHeight="1">
      <c r="B22" s="38"/>
      <c r="C22" s="39"/>
      <c r="D22" s="39"/>
      <c r="E22" s="39"/>
      <c r="F22" s="8" t="s">
        <v>22</v>
      </c>
      <c r="G22" s="9">
        <f>J22/дуб!$M$12</f>
        <v>1.5137614678899083</v>
      </c>
      <c r="H22" s="9">
        <f t="shared" si="2"/>
        <v>2750</v>
      </c>
      <c r="I22" s="9">
        <f t="shared" si="3"/>
        <v>550</v>
      </c>
      <c r="J22" s="10">
        <v>3300</v>
      </c>
      <c r="K22" s="3"/>
    </row>
    <row r="23" spans="2:11" ht="16.5" customHeight="1">
      <c r="B23" s="38"/>
      <c r="C23" s="39"/>
      <c r="D23" s="39"/>
      <c r="E23" s="39"/>
      <c r="F23" s="8" t="s">
        <v>23</v>
      </c>
      <c r="G23" s="9">
        <f>J23/дуб!$M$12</f>
        <v>2.1100917431192658</v>
      </c>
      <c r="H23" s="9">
        <f t="shared" si="2"/>
        <v>3833.3333333333335</v>
      </c>
      <c r="I23" s="9">
        <f t="shared" si="3"/>
        <v>766.66666666666652</v>
      </c>
      <c r="J23" s="10">
        <v>4600</v>
      </c>
      <c r="K23" s="3"/>
    </row>
    <row r="24" spans="2:11" ht="17.25" customHeight="1">
      <c r="B24" s="38"/>
      <c r="C24" s="39"/>
      <c r="D24" s="39"/>
      <c r="E24" s="39"/>
      <c r="F24" s="8" t="s">
        <v>24</v>
      </c>
      <c r="G24" s="9">
        <f>J24/дуб!$M$12</f>
        <v>2.1559633027522938</v>
      </c>
      <c r="H24" s="9">
        <f t="shared" si="2"/>
        <v>3916.666666666667</v>
      </c>
      <c r="I24" s="9">
        <f t="shared" si="3"/>
        <v>783.33333333333303</v>
      </c>
      <c r="J24" s="10">
        <v>4700</v>
      </c>
      <c r="K24" s="3"/>
    </row>
    <row r="25" spans="2:11" ht="16.5" customHeight="1">
      <c r="B25" s="38"/>
      <c r="C25" s="39"/>
      <c r="D25" s="39"/>
      <c r="E25" s="39"/>
      <c r="F25" s="8" t="s">
        <v>25</v>
      </c>
      <c r="G25" s="9">
        <f>J25/дуб!$M$12</f>
        <v>2.1788990825688073</v>
      </c>
      <c r="H25" s="9">
        <f t="shared" si="2"/>
        <v>3958.3333333333335</v>
      </c>
      <c r="I25" s="9">
        <f t="shared" si="3"/>
        <v>791.66666666666652</v>
      </c>
      <c r="J25" s="10">
        <v>4750</v>
      </c>
      <c r="K25" s="3"/>
    </row>
    <row r="26" spans="2:11" ht="17.25" customHeight="1">
      <c r="B26" s="38"/>
      <c r="C26" s="39"/>
      <c r="D26" s="39"/>
      <c r="E26" s="39"/>
      <c r="F26" s="8" t="s">
        <v>28</v>
      </c>
      <c r="G26" s="9">
        <f>J26/дуб!$M$12</f>
        <v>2.2018348623853212</v>
      </c>
      <c r="H26" s="9">
        <f t="shared" si="2"/>
        <v>4000</v>
      </c>
      <c r="I26" s="9">
        <f t="shared" si="3"/>
        <v>800</v>
      </c>
      <c r="J26" s="10">
        <v>4800</v>
      </c>
      <c r="K26" s="3"/>
    </row>
    <row r="27" spans="2:11" ht="6" customHeight="1">
      <c r="B27" s="38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38"/>
      <c r="C28" s="39" t="s">
        <v>35</v>
      </c>
      <c r="D28" s="39" t="s">
        <v>29</v>
      </c>
      <c r="E28" s="39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1" ht="17.25" customHeight="1">
      <c r="B29" s="38"/>
      <c r="C29" s="39"/>
      <c r="D29" s="39"/>
      <c r="E29" s="39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1" ht="18" customHeight="1">
      <c r="B30" s="38"/>
      <c r="C30" s="39"/>
      <c r="D30" s="39"/>
      <c r="E30" s="39"/>
      <c r="F30" s="8" t="s">
        <v>19</v>
      </c>
      <c r="G30" s="9">
        <f>J30/дуб!$M$12</f>
        <v>0</v>
      </c>
      <c r="H30" s="9">
        <f t="shared" si="4"/>
        <v>0</v>
      </c>
      <c r="I30" s="9">
        <f t="shared" si="5"/>
        <v>0</v>
      </c>
      <c r="J30" s="10"/>
      <c r="K30" s="3"/>
    </row>
    <row r="31" spans="2:11" ht="16.5" customHeight="1">
      <c r="B31" s="38"/>
      <c r="C31" s="39"/>
      <c r="D31" s="39"/>
      <c r="E31" s="39"/>
      <c r="F31" s="8" t="s">
        <v>20</v>
      </c>
      <c r="G31" s="9">
        <f>J31/дуб!$M$12</f>
        <v>1.0550458715596329</v>
      </c>
      <c r="H31" s="9">
        <f t="shared" si="4"/>
        <v>1916.6666666666667</v>
      </c>
      <c r="I31" s="9">
        <f t="shared" si="5"/>
        <v>383.33333333333326</v>
      </c>
      <c r="J31" s="10">
        <v>2300</v>
      </c>
      <c r="K31" s="3"/>
    </row>
    <row r="32" spans="2:11" ht="18.75" customHeight="1">
      <c r="B32" s="38"/>
      <c r="C32" s="39"/>
      <c r="D32" s="39"/>
      <c r="E32" s="39"/>
      <c r="F32" s="8" t="s">
        <v>21</v>
      </c>
      <c r="G32" s="9">
        <f>J32/дуб!$M$12</f>
        <v>1.1467889908256881</v>
      </c>
      <c r="H32" s="9">
        <f t="shared" si="4"/>
        <v>2083.3333333333335</v>
      </c>
      <c r="I32" s="9">
        <f t="shared" si="5"/>
        <v>416.66666666666652</v>
      </c>
      <c r="J32" s="10">
        <v>2500</v>
      </c>
      <c r="K32" s="3"/>
    </row>
    <row r="33" spans="2:11" ht="18" customHeight="1">
      <c r="B33" s="38"/>
      <c r="C33" s="39"/>
      <c r="D33" s="39"/>
      <c r="E33" s="39"/>
      <c r="F33" s="8" t="s">
        <v>22</v>
      </c>
      <c r="G33" s="9">
        <f>J33/дуб!$M$12</f>
        <v>1.2155963302752293</v>
      </c>
      <c r="H33" s="9">
        <f t="shared" si="4"/>
        <v>2208.3333333333335</v>
      </c>
      <c r="I33" s="9">
        <f t="shared" si="5"/>
        <v>441.66666666666652</v>
      </c>
      <c r="J33" s="10">
        <v>2650</v>
      </c>
      <c r="K33" s="3"/>
    </row>
    <row r="34" spans="2:11" ht="16.5" customHeight="1">
      <c r="B34" s="38"/>
      <c r="C34" s="39"/>
      <c r="D34" s="39"/>
      <c r="E34" s="39"/>
      <c r="F34" s="8" t="s">
        <v>23</v>
      </c>
      <c r="G34" s="9">
        <f>J34/дуб!$M$12</f>
        <v>1.3073394495412844</v>
      </c>
      <c r="H34" s="9">
        <f t="shared" si="4"/>
        <v>2375</v>
      </c>
      <c r="I34" s="9">
        <f t="shared" si="5"/>
        <v>475</v>
      </c>
      <c r="J34" s="10">
        <v>2850</v>
      </c>
      <c r="K34" s="3"/>
    </row>
    <row r="35" spans="2:11" ht="17.25" customHeight="1">
      <c r="B35" s="38"/>
      <c r="C35" s="39"/>
      <c r="D35" s="39"/>
      <c r="E35" s="39"/>
      <c r="F35" s="8" t="s">
        <v>24</v>
      </c>
      <c r="G35" s="9">
        <f>J35/дуб!$M$12</f>
        <v>1.5596330275229358</v>
      </c>
      <c r="H35" s="9">
        <f t="shared" si="4"/>
        <v>2833.3333333333335</v>
      </c>
      <c r="I35" s="9">
        <f t="shared" si="5"/>
        <v>566.66666666666652</v>
      </c>
      <c r="J35" s="10">
        <v>3400</v>
      </c>
      <c r="K35" s="3"/>
    </row>
    <row r="36" spans="2:11" ht="18" customHeight="1">
      <c r="B36" s="38"/>
      <c r="C36" s="39"/>
      <c r="D36" s="39"/>
      <c r="E36" s="39"/>
      <c r="F36" s="8" t="s">
        <v>25</v>
      </c>
      <c r="G36" s="9">
        <f>J36/дуб!$M$12</f>
        <v>1.5825688073394495</v>
      </c>
      <c r="H36" s="9">
        <f t="shared" si="4"/>
        <v>2875</v>
      </c>
      <c r="I36" s="9">
        <f t="shared" si="5"/>
        <v>575</v>
      </c>
      <c r="J36" s="10">
        <v>3450</v>
      </c>
      <c r="K36" s="3"/>
    </row>
    <row r="37" spans="2:11" ht="17.25" customHeight="1">
      <c r="B37" s="38"/>
      <c r="C37" s="39"/>
      <c r="D37" s="39"/>
      <c r="E37" s="39"/>
      <c r="F37" s="8" t="s">
        <v>28</v>
      </c>
      <c r="G37" s="9">
        <f>J37/дуб!$M$12</f>
        <v>1.6055045871559632</v>
      </c>
      <c r="H37" s="9">
        <f t="shared" si="4"/>
        <v>2916.666666666667</v>
      </c>
      <c r="I37" s="9">
        <f t="shared" si="5"/>
        <v>583.33333333333303</v>
      </c>
      <c r="J37" s="10">
        <v>3500</v>
      </c>
      <c r="K37" s="3"/>
    </row>
    <row r="38" spans="2:11" ht="6" customHeight="1">
      <c r="B38" s="38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38"/>
      <c r="C39" s="39" t="s">
        <v>35</v>
      </c>
      <c r="D39" s="39" t="s">
        <v>30</v>
      </c>
      <c r="E39" s="39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38"/>
      <c r="C40" s="39"/>
      <c r="D40" s="39"/>
      <c r="E40" s="39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38"/>
      <c r="C41" s="39"/>
      <c r="D41" s="39"/>
      <c r="E41" s="39"/>
      <c r="F41" s="8" t="s">
        <v>19</v>
      </c>
      <c r="G41" s="9">
        <f>J41/дуб!$M$12</f>
        <v>0.52752293577981646</v>
      </c>
      <c r="H41" s="9">
        <f t="shared" si="6"/>
        <v>958.33333333333337</v>
      </c>
      <c r="I41" s="9">
        <f t="shared" si="7"/>
        <v>191.66666666666663</v>
      </c>
      <c r="J41" s="10">
        <v>1150</v>
      </c>
      <c r="K41" s="3"/>
    </row>
    <row r="42" spans="2:11" ht="17.25" customHeight="1">
      <c r="B42" s="38"/>
      <c r="C42" s="39"/>
      <c r="D42" s="39"/>
      <c r="E42" s="39"/>
      <c r="F42" s="8" t="s">
        <v>20</v>
      </c>
      <c r="G42" s="9">
        <f>J42/дуб!$M$12</f>
        <v>0.57339449541284404</v>
      </c>
      <c r="H42" s="9">
        <f t="shared" si="6"/>
        <v>1041.6666666666667</v>
      </c>
      <c r="I42" s="9">
        <f t="shared" si="7"/>
        <v>208.33333333333326</v>
      </c>
      <c r="J42" s="10">
        <v>1250</v>
      </c>
      <c r="K42" s="3"/>
    </row>
    <row r="43" spans="2:11" ht="17.25" customHeight="1">
      <c r="B43" s="38"/>
      <c r="C43" s="39"/>
      <c r="D43" s="39"/>
      <c r="E43" s="39"/>
      <c r="F43" s="8" t="s">
        <v>21</v>
      </c>
      <c r="G43" s="9">
        <f>J43/дуб!$M$12</f>
        <v>0.66513761467889909</v>
      </c>
      <c r="H43" s="9">
        <f t="shared" si="6"/>
        <v>1208.3333333333335</v>
      </c>
      <c r="I43" s="9">
        <f t="shared" si="7"/>
        <v>241.66666666666652</v>
      </c>
      <c r="J43" s="10">
        <v>1450</v>
      </c>
      <c r="K43" s="3"/>
    </row>
    <row r="44" spans="2:11" ht="16.5" customHeight="1">
      <c r="B44" s="38"/>
      <c r="C44" s="39"/>
      <c r="D44" s="39"/>
      <c r="E44" s="39"/>
      <c r="F44" s="8" t="s">
        <v>22</v>
      </c>
      <c r="G44" s="9">
        <f>J44/дуб!$M$12</f>
        <v>0.78899082568807344</v>
      </c>
      <c r="H44" s="9">
        <f t="shared" si="6"/>
        <v>1433.3333333333335</v>
      </c>
      <c r="I44" s="9">
        <f t="shared" si="7"/>
        <v>286.66666666666652</v>
      </c>
      <c r="J44" s="10">
        <v>1720</v>
      </c>
      <c r="K44" s="3"/>
    </row>
    <row r="45" spans="2:11" ht="17.25" customHeight="1">
      <c r="B45" s="38"/>
      <c r="C45" s="39"/>
      <c r="D45" s="39"/>
      <c r="E45" s="39"/>
      <c r="F45" s="8" t="s">
        <v>23</v>
      </c>
      <c r="G45" s="9">
        <f>J45/дуб!$M$12</f>
        <v>0.82568807339449546</v>
      </c>
      <c r="H45" s="9">
        <f t="shared" si="6"/>
        <v>1500</v>
      </c>
      <c r="I45" s="9">
        <f t="shared" si="7"/>
        <v>300</v>
      </c>
      <c r="J45" s="10">
        <v>1800</v>
      </c>
      <c r="K45" s="3"/>
    </row>
    <row r="46" spans="2:11" ht="18.75" customHeight="1">
      <c r="B46" s="38"/>
      <c r="C46" s="39"/>
      <c r="D46" s="39"/>
      <c r="E46" s="39"/>
      <c r="F46" s="8" t="s">
        <v>24</v>
      </c>
      <c r="G46" s="9">
        <f>J46/дуб!$M$12</f>
        <v>0.84862385321100919</v>
      </c>
      <c r="H46" s="9">
        <f t="shared" si="6"/>
        <v>1541.6666666666667</v>
      </c>
      <c r="I46" s="9">
        <f t="shared" si="7"/>
        <v>308.33333333333326</v>
      </c>
      <c r="J46" s="10">
        <v>1850</v>
      </c>
      <c r="K46" s="3"/>
    </row>
    <row r="47" spans="2:11" ht="18" customHeight="1">
      <c r="B47" s="38"/>
      <c r="C47" s="39"/>
      <c r="D47" s="39"/>
      <c r="E47" s="39"/>
      <c r="F47" s="8" t="s">
        <v>25</v>
      </c>
      <c r="G47" s="9">
        <f>J47/дуб!$M$12</f>
        <v>0.89449541284403666</v>
      </c>
      <c r="H47" s="9">
        <f t="shared" si="6"/>
        <v>1625</v>
      </c>
      <c r="I47" s="9">
        <f t="shared" si="7"/>
        <v>325</v>
      </c>
      <c r="J47" s="10">
        <v>1950</v>
      </c>
      <c r="K47" s="3"/>
    </row>
    <row r="48" spans="2:11" ht="18" customHeight="1">
      <c r="B48" s="38"/>
      <c r="C48" s="39"/>
      <c r="D48" s="39"/>
      <c r="E48" s="39"/>
      <c r="F48" s="8" t="s">
        <v>28</v>
      </c>
      <c r="G48" s="9">
        <f>J48/дуб!$M$12</f>
        <v>0.91743119266055051</v>
      </c>
      <c r="H48" s="9">
        <f t="shared" si="6"/>
        <v>1666.6666666666667</v>
      </c>
      <c r="I48" s="9">
        <f t="shared" si="7"/>
        <v>333.33333333333326</v>
      </c>
      <c r="J48" s="10">
        <v>2000</v>
      </c>
      <c r="K48" s="3"/>
    </row>
    <row r="49" spans="2:11" ht="9" customHeight="1">
      <c r="B49" s="38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8" t="s">
        <v>35</v>
      </c>
      <c r="D50" s="15"/>
      <c r="E50" s="8" t="s">
        <v>32</v>
      </c>
      <c r="F50" s="8"/>
      <c r="G50" s="9">
        <f>J50/дуб!$M$12</f>
        <v>0.50458715596330272</v>
      </c>
      <c r="H50" s="9">
        <f>J50/1.2</f>
        <v>916.66666666666674</v>
      </c>
      <c r="I50" s="9">
        <f>J50-H50</f>
        <v>183.33333333333326</v>
      </c>
      <c r="J50" s="10">
        <v>1100</v>
      </c>
      <c r="K50" s="3"/>
    </row>
    <row r="51" spans="2:11" ht="68.25" customHeight="1">
      <c r="B51" s="24" t="s">
        <v>51</v>
      </c>
      <c r="C51" s="8" t="s">
        <v>35</v>
      </c>
      <c r="D51" s="15"/>
      <c r="E51" s="34" t="s">
        <v>34</v>
      </c>
      <c r="F51" s="8"/>
      <c r="G51" s="9">
        <f>J51/дуб!$M$12</f>
        <v>0.43119266055045874</v>
      </c>
      <c r="H51" s="9">
        <f>J51/1.2</f>
        <v>783.33333333333337</v>
      </c>
      <c r="I51" s="9">
        <f>J51-H51</f>
        <v>156.66666666666663</v>
      </c>
      <c r="J51" s="10">
        <v>940</v>
      </c>
      <c r="K51" s="3"/>
    </row>
    <row r="52" spans="2:11" ht="60" customHeight="1" thickBot="1">
      <c r="B52" s="17" t="s">
        <v>33</v>
      </c>
      <c r="C52" s="18" t="s">
        <v>35</v>
      </c>
      <c r="D52" s="19"/>
      <c r="E52" s="36" t="s">
        <v>34</v>
      </c>
      <c r="F52" s="18"/>
      <c r="G52" s="21">
        <f>J52/дуб!$M$12</f>
        <v>0.33944954128440369</v>
      </c>
      <c r="H52" s="21">
        <f>J52/1.2</f>
        <v>616.66666666666674</v>
      </c>
      <c r="I52" s="21">
        <f>J52-H52</f>
        <v>123.33333333333326</v>
      </c>
      <c r="J52" s="22">
        <v>740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70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K120"/>
  <sheetViews>
    <sheetView topLeftCell="A46" zoomScaleNormal="100" zoomScaleSheetLayoutView="70" workbookViewId="0">
      <selection activeCell="L50" sqref="L50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5"/>
      <c r="C1" s="45"/>
      <c r="D1" s="45"/>
      <c r="E1" s="45"/>
      <c r="F1" s="45"/>
      <c r="G1" s="45"/>
      <c r="H1" s="45"/>
      <c r="I1" s="45"/>
      <c r="J1" s="23"/>
      <c r="K1" s="3"/>
    </row>
    <row r="2" spans="2:11" ht="18">
      <c r="B2" s="40"/>
      <c r="C2" s="40"/>
      <c r="D2" s="40"/>
      <c r="E2" s="40"/>
      <c r="F2" s="40"/>
      <c r="G2" s="40"/>
      <c r="H2" s="40"/>
      <c r="I2" s="40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38" t="s">
        <v>13</v>
      </c>
      <c r="C6" s="46" t="s">
        <v>37</v>
      </c>
      <c r="D6" s="39" t="s">
        <v>15</v>
      </c>
      <c r="E6" s="39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38"/>
      <c r="C7" s="47"/>
      <c r="D7" s="39"/>
      <c r="E7" s="39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38"/>
      <c r="C8" s="47"/>
      <c r="D8" s="39"/>
      <c r="E8" s="39"/>
      <c r="F8" s="8" t="s">
        <v>19</v>
      </c>
      <c r="G8" s="9">
        <f>J8/дуб!$M$12</f>
        <v>0</v>
      </c>
      <c r="H8" s="9">
        <f t="shared" si="0"/>
        <v>0</v>
      </c>
      <c r="I8" s="9">
        <f t="shared" si="1"/>
        <v>0</v>
      </c>
      <c r="J8" s="10"/>
      <c r="K8" s="3"/>
    </row>
    <row r="9" spans="2:11" ht="17.25" customHeight="1">
      <c r="B9" s="38"/>
      <c r="C9" s="47"/>
      <c r="D9" s="39"/>
      <c r="E9" s="39"/>
      <c r="F9" s="8" t="s">
        <v>20</v>
      </c>
      <c r="G9" s="9">
        <f>J9/дуб!$M$12</f>
        <v>0</v>
      </c>
      <c r="H9" s="9">
        <f t="shared" si="0"/>
        <v>0</v>
      </c>
      <c r="I9" s="9">
        <f t="shared" si="1"/>
        <v>0</v>
      </c>
      <c r="J9" s="10"/>
      <c r="K9" s="3"/>
    </row>
    <row r="10" spans="2:11" ht="17.25" customHeight="1">
      <c r="B10" s="38"/>
      <c r="C10" s="47"/>
      <c r="D10" s="39"/>
      <c r="E10" s="39"/>
      <c r="F10" s="8" t="s">
        <v>21</v>
      </c>
      <c r="G10" s="9">
        <f>J10/дуб!$M$12</f>
        <v>0</v>
      </c>
      <c r="H10" s="9">
        <f t="shared" si="0"/>
        <v>0</v>
      </c>
      <c r="I10" s="9">
        <f t="shared" si="1"/>
        <v>0</v>
      </c>
      <c r="J10" s="10"/>
      <c r="K10" s="3"/>
    </row>
    <row r="11" spans="2:11" ht="17.25" customHeight="1">
      <c r="B11" s="38"/>
      <c r="C11" s="47"/>
      <c r="D11" s="39"/>
      <c r="E11" s="39"/>
      <c r="F11" s="8" t="s">
        <v>22</v>
      </c>
      <c r="G11" s="9">
        <f>J11/дуб!$M$12</f>
        <v>0</v>
      </c>
      <c r="H11" s="9">
        <f t="shared" si="0"/>
        <v>0</v>
      </c>
      <c r="I11" s="9">
        <f t="shared" si="1"/>
        <v>0</v>
      </c>
      <c r="J11" s="10"/>
      <c r="K11" s="3"/>
    </row>
    <row r="12" spans="2:11" ht="17.25" customHeight="1">
      <c r="B12" s="38"/>
      <c r="C12" s="47"/>
      <c r="D12" s="39"/>
      <c r="E12" s="39"/>
      <c r="F12" s="8" t="s">
        <v>23</v>
      </c>
      <c r="G12" s="9">
        <f>J12/дуб!$M$12</f>
        <v>0</v>
      </c>
      <c r="H12" s="9">
        <f t="shared" si="0"/>
        <v>0</v>
      </c>
      <c r="I12" s="9">
        <f t="shared" si="1"/>
        <v>0</v>
      </c>
      <c r="J12" s="10"/>
      <c r="K12" s="3"/>
    </row>
    <row r="13" spans="2:11" ht="16.5" customHeight="1">
      <c r="B13" s="38"/>
      <c r="C13" s="47"/>
      <c r="D13" s="39"/>
      <c r="E13" s="39"/>
      <c r="F13" s="8" t="s">
        <v>24</v>
      </c>
      <c r="G13" s="9">
        <f>J13/дуб!$M$12</f>
        <v>1.7339449541284404</v>
      </c>
      <c r="H13" s="9">
        <f t="shared" si="0"/>
        <v>3150</v>
      </c>
      <c r="I13" s="9">
        <f t="shared" si="1"/>
        <v>630</v>
      </c>
      <c r="J13" s="10">
        <v>3780</v>
      </c>
      <c r="K13" s="3"/>
    </row>
    <row r="14" spans="2:11" ht="16.5" customHeight="1">
      <c r="B14" s="38"/>
      <c r="C14" s="47"/>
      <c r="D14" s="39"/>
      <c r="E14" s="39"/>
      <c r="F14" s="8" t="s">
        <v>25</v>
      </c>
      <c r="G14" s="9">
        <f>J14/дуб!$M$12</f>
        <v>1.9174311926605505</v>
      </c>
      <c r="H14" s="9">
        <f t="shared" si="0"/>
        <v>3483.3333333333335</v>
      </c>
      <c r="I14" s="9">
        <f t="shared" si="1"/>
        <v>696.66666666666652</v>
      </c>
      <c r="J14" s="10">
        <v>4180</v>
      </c>
      <c r="K14" s="3"/>
    </row>
    <row r="15" spans="2:11" ht="16.5" customHeight="1">
      <c r="B15" s="38"/>
      <c r="C15" s="48"/>
      <c r="D15" s="39"/>
      <c r="E15" s="39"/>
      <c r="F15" s="8" t="s">
        <v>28</v>
      </c>
      <c r="G15" s="9">
        <f>J15/дуб!$M$12</f>
        <v>2.1376146788990824</v>
      </c>
      <c r="H15" s="9">
        <f t="shared" si="0"/>
        <v>3883.3333333333335</v>
      </c>
      <c r="I15" s="9">
        <f t="shared" si="1"/>
        <v>776.66666666666652</v>
      </c>
      <c r="J15" s="10">
        <v>4660</v>
      </c>
      <c r="K15" s="3"/>
    </row>
    <row r="16" spans="2:11" ht="5.25" customHeight="1">
      <c r="B16" s="38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38"/>
      <c r="C17" s="46" t="s">
        <v>37</v>
      </c>
      <c r="D17" s="39" t="s">
        <v>27</v>
      </c>
      <c r="E17" s="39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1" ht="16.5" customHeight="1">
      <c r="B18" s="38"/>
      <c r="C18" s="47"/>
      <c r="D18" s="39"/>
      <c r="E18" s="39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1" ht="16.5" customHeight="1">
      <c r="B19" s="38"/>
      <c r="C19" s="47"/>
      <c r="D19" s="39"/>
      <c r="E19" s="39"/>
      <c r="F19" s="8" t="s">
        <v>19</v>
      </c>
      <c r="G19" s="9">
        <f>J19/дуб!$M$12</f>
        <v>0</v>
      </c>
      <c r="H19" s="9">
        <f t="shared" si="2"/>
        <v>0</v>
      </c>
      <c r="I19" s="9">
        <f t="shared" si="3"/>
        <v>0</v>
      </c>
      <c r="J19" s="10"/>
      <c r="K19" s="3"/>
    </row>
    <row r="20" spans="2:11" ht="18" customHeight="1">
      <c r="B20" s="38"/>
      <c r="C20" s="47"/>
      <c r="D20" s="39"/>
      <c r="E20" s="39"/>
      <c r="F20" s="8" t="s">
        <v>20</v>
      </c>
      <c r="G20" s="9">
        <f>J20/дуб!$M$12</f>
        <v>0</v>
      </c>
      <c r="H20" s="9">
        <f t="shared" si="2"/>
        <v>0</v>
      </c>
      <c r="I20" s="9">
        <f t="shared" si="3"/>
        <v>0</v>
      </c>
      <c r="J20" s="10"/>
      <c r="K20" s="3"/>
    </row>
    <row r="21" spans="2:11" ht="16.5" customHeight="1">
      <c r="B21" s="38"/>
      <c r="C21" s="47"/>
      <c r="D21" s="39"/>
      <c r="E21" s="39"/>
      <c r="F21" s="8" t="s">
        <v>21</v>
      </c>
      <c r="G21" s="9">
        <f>J21/дуб!$M$12</f>
        <v>0</v>
      </c>
      <c r="H21" s="9">
        <f t="shared" si="2"/>
        <v>0</v>
      </c>
      <c r="I21" s="9">
        <f t="shared" si="3"/>
        <v>0</v>
      </c>
      <c r="J21" s="10"/>
      <c r="K21" s="3"/>
    </row>
    <row r="22" spans="2:11" ht="16.5" customHeight="1">
      <c r="B22" s="38"/>
      <c r="C22" s="47"/>
      <c r="D22" s="39"/>
      <c r="E22" s="39"/>
      <c r="F22" s="8" t="s">
        <v>22</v>
      </c>
      <c r="G22" s="9">
        <f>J22/дуб!$M$12</f>
        <v>0</v>
      </c>
      <c r="H22" s="9">
        <f t="shared" si="2"/>
        <v>0</v>
      </c>
      <c r="I22" s="9">
        <f t="shared" si="3"/>
        <v>0</v>
      </c>
      <c r="J22" s="10"/>
      <c r="K22" s="3"/>
    </row>
    <row r="23" spans="2:11" ht="16.5" customHeight="1">
      <c r="B23" s="38"/>
      <c r="C23" s="47"/>
      <c r="D23" s="39"/>
      <c r="E23" s="39"/>
      <c r="F23" s="8" t="s">
        <v>23</v>
      </c>
      <c r="G23" s="9">
        <f>J23/дуб!$M$12</f>
        <v>1.1605504587155964</v>
      </c>
      <c r="H23" s="9">
        <f t="shared" si="2"/>
        <v>2108.3333333333335</v>
      </c>
      <c r="I23" s="9">
        <f t="shared" si="3"/>
        <v>421.66666666666652</v>
      </c>
      <c r="J23" s="10">
        <v>2530</v>
      </c>
      <c r="K23" s="3"/>
    </row>
    <row r="24" spans="2:11" ht="17.25" customHeight="1">
      <c r="B24" s="38"/>
      <c r="C24" s="47"/>
      <c r="D24" s="39"/>
      <c r="E24" s="39"/>
      <c r="F24" s="8" t="s">
        <v>24</v>
      </c>
      <c r="G24" s="9">
        <f>J24/дуб!$M$12</f>
        <v>1.2293577981651376</v>
      </c>
      <c r="H24" s="9">
        <f t="shared" si="2"/>
        <v>2233.3333333333335</v>
      </c>
      <c r="I24" s="9">
        <f t="shared" si="3"/>
        <v>446.66666666666652</v>
      </c>
      <c r="J24" s="10">
        <v>2680</v>
      </c>
      <c r="K24" s="3"/>
    </row>
    <row r="25" spans="2:11" ht="16.5" customHeight="1">
      <c r="B25" s="38"/>
      <c r="C25" s="47"/>
      <c r="D25" s="39"/>
      <c r="E25" s="39"/>
      <c r="F25" s="8" t="s">
        <v>25</v>
      </c>
      <c r="G25" s="9">
        <f>J25/дуб!$M$12</f>
        <v>1.3073394495412844</v>
      </c>
      <c r="H25" s="9">
        <f t="shared" si="2"/>
        <v>2375</v>
      </c>
      <c r="I25" s="9">
        <f t="shared" si="3"/>
        <v>475</v>
      </c>
      <c r="J25" s="10">
        <v>2850</v>
      </c>
      <c r="K25" s="3"/>
    </row>
    <row r="26" spans="2:11" ht="17.25" customHeight="1">
      <c r="B26" s="38"/>
      <c r="C26" s="48"/>
      <c r="D26" s="39"/>
      <c r="E26" s="39"/>
      <c r="F26" s="8" t="s">
        <v>28</v>
      </c>
      <c r="G26" s="9">
        <f>J26/дуб!$M$12</f>
        <v>1.4357798165137614</v>
      </c>
      <c r="H26" s="9">
        <f t="shared" si="2"/>
        <v>2608.3333333333335</v>
      </c>
      <c r="I26" s="9">
        <f t="shared" si="3"/>
        <v>521.66666666666652</v>
      </c>
      <c r="J26" s="10">
        <v>3130</v>
      </c>
      <c r="K26" s="3"/>
    </row>
    <row r="27" spans="2:11" ht="6" customHeight="1">
      <c r="B27" s="38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38"/>
      <c r="C28" s="46" t="s">
        <v>37</v>
      </c>
      <c r="D28" s="39" t="s">
        <v>29</v>
      </c>
      <c r="E28" s="39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1" ht="17.25" customHeight="1">
      <c r="B29" s="38"/>
      <c r="C29" s="47"/>
      <c r="D29" s="39"/>
      <c r="E29" s="39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1" ht="18" customHeight="1">
      <c r="B30" s="38"/>
      <c r="C30" s="47"/>
      <c r="D30" s="39"/>
      <c r="E30" s="39"/>
      <c r="F30" s="8" t="s">
        <v>19</v>
      </c>
      <c r="G30" s="9">
        <f>J30/дуб!$M$12</f>
        <v>0</v>
      </c>
      <c r="H30" s="9">
        <f t="shared" si="4"/>
        <v>0</v>
      </c>
      <c r="I30" s="9">
        <f t="shared" si="5"/>
        <v>0</v>
      </c>
      <c r="J30" s="10"/>
      <c r="K30" s="3"/>
    </row>
    <row r="31" spans="2:11" ht="16.5" customHeight="1">
      <c r="B31" s="38"/>
      <c r="C31" s="47"/>
      <c r="D31" s="39"/>
      <c r="E31" s="39"/>
      <c r="F31" s="8" t="s">
        <v>20</v>
      </c>
      <c r="G31" s="9">
        <f>J31/дуб!$M$12</f>
        <v>0</v>
      </c>
      <c r="H31" s="9">
        <f t="shared" si="4"/>
        <v>0</v>
      </c>
      <c r="I31" s="9">
        <f t="shared" si="5"/>
        <v>0</v>
      </c>
      <c r="J31" s="10"/>
      <c r="K31" s="3"/>
    </row>
    <row r="32" spans="2:11" ht="18.75" customHeight="1">
      <c r="B32" s="38"/>
      <c r="C32" s="47"/>
      <c r="D32" s="39"/>
      <c r="E32" s="39"/>
      <c r="F32" s="8" t="s">
        <v>21</v>
      </c>
      <c r="G32" s="9">
        <f>J32/дуб!$M$12</f>
        <v>0.77064220183486243</v>
      </c>
      <c r="H32" s="9">
        <f t="shared" si="4"/>
        <v>1400</v>
      </c>
      <c r="I32" s="9">
        <f t="shared" si="5"/>
        <v>280</v>
      </c>
      <c r="J32" s="10">
        <v>1680</v>
      </c>
      <c r="K32" s="3"/>
    </row>
    <row r="33" spans="2:11" ht="18" customHeight="1">
      <c r="B33" s="38"/>
      <c r="C33" s="47"/>
      <c r="D33" s="39"/>
      <c r="E33" s="39"/>
      <c r="F33" s="8" t="s">
        <v>22</v>
      </c>
      <c r="G33" s="9">
        <f>J33/дуб!$M$12</f>
        <v>0.80733944954128445</v>
      </c>
      <c r="H33" s="9">
        <f t="shared" si="4"/>
        <v>1466.6666666666667</v>
      </c>
      <c r="I33" s="9">
        <f t="shared" si="5"/>
        <v>293.33333333333326</v>
      </c>
      <c r="J33" s="10">
        <v>1760</v>
      </c>
      <c r="K33" s="3"/>
    </row>
    <row r="34" spans="2:11" ht="16.5" customHeight="1">
      <c r="B34" s="38"/>
      <c r="C34" s="47"/>
      <c r="D34" s="39"/>
      <c r="E34" s="39"/>
      <c r="F34" s="8" t="s">
        <v>23</v>
      </c>
      <c r="G34" s="9">
        <f>J34/дуб!$M$12</f>
        <v>0.86238532110091748</v>
      </c>
      <c r="H34" s="9">
        <f t="shared" si="4"/>
        <v>1566.6666666666667</v>
      </c>
      <c r="I34" s="9">
        <f t="shared" si="5"/>
        <v>313.33333333333326</v>
      </c>
      <c r="J34" s="10">
        <v>1880</v>
      </c>
      <c r="K34" s="3"/>
    </row>
    <row r="35" spans="2:11" ht="17.25" customHeight="1">
      <c r="B35" s="38"/>
      <c r="C35" s="47"/>
      <c r="D35" s="39"/>
      <c r="E35" s="39"/>
      <c r="F35" s="8" t="s">
        <v>24</v>
      </c>
      <c r="G35" s="9">
        <f>J35/дуб!$M$12</f>
        <v>1.0550458715596329</v>
      </c>
      <c r="H35" s="9">
        <f t="shared" si="4"/>
        <v>1916.6666666666667</v>
      </c>
      <c r="I35" s="9">
        <f t="shared" si="5"/>
        <v>383.33333333333326</v>
      </c>
      <c r="J35" s="10">
        <v>2300</v>
      </c>
      <c r="K35" s="3"/>
    </row>
    <row r="36" spans="2:11" ht="18" customHeight="1">
      <c r="B36" s="38"/>
      <c r="C36" s="47"/>
      <c r="D36" s="39"/>
      <c r="E36" s="39"/>
      <c r="F36" s="8" t="s">
        <v>25</v>
      </c>
      <c r="G36" s="9">
        <f>J36/дуб!$M$12</f>
        <v>1.1926605504587156</v>
      </c>
      <c r="H36" s="9">
        <f t="shared" si="4"/>
        <v>2166.666666666667</v>
      </c>
      <c r="I36" s="9">
        <f t="shared" si="5"/>
        <v>433.33333333333303</v>
      </c>
      <c r="J36" s="10">
        <v>2600</v>
      </c>
      <c r="K36" s="3"/>
    </row>
    <row r="37" spans="2:11" ht="17.25" customHeight="1">
      <c r="B37" s="38"/>
      <c r="C37" s="48"/>
      <c r="D37" s="39"/>
      <c r="E37" s="39"/>
      <c r="F37" s="8" t="s">
        <v>28</v>
      </c>
      <c r="G37" s="9">
        <f>J37/дуб!$M$12</f>
        <v>1.3532110091743119</v>
      </c>
      <c r="H37" s="9">
        <f t="shared" si="4"/>
        <v>2458.3333333333335</v>
      </c>
      <c r="I37" s="9">
        <f t="shared" si="5"/>
        <v>491.66666666666652</v>
      </c>
      <c r="J37" s="10">
        <v>2950</v>
      </c>
      <c r="K37" s="3"/>
    </row>
    <row r="38" spans="2:11" ht="6" customHeight="1">
      <c r="B38" s="38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38"/>
      <c r="C39" s="46" t="s">
        <v>37</v>
      </c>
      <c r="D39" s="39" t="s">
        <v>30</v>
      </c>
      <c r="E39" s="39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38"/>
      <c r="C40" s="47"/>
      <c r="D40" s="39"/>
      <c r="E40" s="39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38"/>
      <c r="C41" s="47"/>
      <c r="D41" s="39"/>
      <c r="E41" s="39"/>
      <c r="F41" s="8" t="s">
        <v>19</v>
      </c>
      <c r="G41" s="9">
        <f>J41/дуб!$M$12</f>
        <v>0</v>
      </c>
      <c r="H41" s="9">
        <f t="shared" si="6"/>
        <v>0</v>
      </c>
      <c r="I41" s="9">
        <f t="shared" si="7"/>
        <v>0</v>
      </c>
      <c r="J41" s="10"/>
      <c r="K41" s="3"/>
    </row>
    <row r="42" spans="2:11" ht="17.25" customHeight="1">
      <c r="B42" s="38"/>
      <c r="C42" s="47"/>
      <c r="D42" s="39"/>
      <c r="E42" s="39"/>
      <c r="F42" s="8" t="s">
        <v>20</v>
      </c>
      <c r="G42" s="9">
        <f>J42/дуб!$M$12</f>
        <v>0.51834862385321101</v>
      </c>
      <c r="H42" s="9">
        <f t="shared" si="6"/>
        <v>941.66666666666674</v>
      </c>
      <c r="I42" s="9">
        <f t="shared" si="7"/>
        <v>188.33333333333326</v>
      </c>
      <c r="J42" s="10">
        <v>1130</v>
      </c>
      <c r="K42" s="3"/>
    </row>
    <row r="43" spans="2:11" ht="17.25" customHeight="1">
      <c r="B43" s="38"/>
      <c r="C43" s="47"/>
      <c r="D43" s="39"/>
      <c r="E43" s="39"/>
      <c r="F43" s="8" t="s">
        <v>21</v>
      </c>
      <c r="G43" s="9">
        <f>J43/дуб!$M$12</f>
        <v>0.55045871559633031</v>
      </c>
      <c r="H43" s="9">
        <f t="shared" si="6"/>
        <v>1000</v>
      </c>
      <c r="I43" s="9">
        <f t="shared" si="7"/>
        <v>200</v>
      </c>
      <c r="J43" s="10">
        <v>1200</v>
      </c>
      <c r="K43" s="3"/>
    </row>
    <row r="44" spans="2:11" ht="16.5" customHeight="1">
      <c r="B44" s="38"/>
      <c r="C44" s="47"/>
      <c r="D44" s="39"/>
      <c r="E44" s="39"/>
      <c r="F44" s="8" t="s">
        <v>22</v>
      </c>
      <c r="G44" s="9">
        <f>J44/дуб!$M$12</f>
        <v>0.57339449541284404</v>
      </c>
      <c r="H44" s="9">
        <f t="shared" si="6"/>
        <v>1041.6666666666667</v>
      </c>
      <c r="I44" s="9">
        <f t="shared" si="7"/>
        <v>208.33333333333326</v>
      </c>
      <c r="J44" s="10">
        <v>1250</v>
      </c>
      <c r="K44" s="3"/>
    </row>
    <row r="45" spans="2:11" ht="17.25" customHeight="1">
      <c r="B45" s="38"/>
      <c r="C45" s="47"/>
      <c r="D45" s="39"/>
      <c r="E45" s="39"/>
      <c r="F45" s="8" t="s">
        <v>23</v>
      </c>
      <c r="G45" s="9">
        <f>J45/дуб!$M$12</f>
        <v>0.6009174311926605</v>
      </c>
      <c r="H45" s="9">
        <f t="shared" si="6"/>
        <v>1091.6666666666667</v>
      </c>
      <c r="I45" s="9">
        <f t="shared" si="7"/>
        <v>218.33333333333326</v>
      </c>
      <c r="J45" s="10">
        <v>1310</v>
      </c>
      <c r="K45" s="3"/>
    </row>
    <row r="46" spans="2:11" ht="18.75" customHeight="1">
      <c r="B46" s="38"/>
      <c r="C46" s="47"/>
      <c r="D46" s="39"/>
      <c r="E46" s="39"/>
      <c r="F46" s="8" t="s">
        <v>24</v>
      </c>
      <c r="G46" s="9">
        <f>J46/дуб!$M$12</f>
        <v>0.61926605504587151</v>
      </c>
      <c r="H46" s="9">
        <f t="shared" si="6"/>
        <v>1125</v>
      </c>
      <c r="I46" s="9">
        <f t="shared" si="7"/>
        <v>225</v>
      </c>
      <c r="J46" s="10">
        <v>1350</v>
      </c>
      <c r="K46" s="3"/>
    </row>
    <row r="47" spans="2:11" ht="18" customHeight="1">
      <c r="B47" s="38"/>
      <c r="C47" s="47"/>
      <c r="D47" s="39"/>
      <c r="E47" s="39"/>
      <c r="F47" s="8" t="s">
        <v>25</v>
      </c>
      <c r="G47" s="9">
        <f>J47/дуб!$M$12</f>
        <v>0.71100917431192656</v>
      </c>
      <c r="H47" s="9">
        <f t="shared" si="6"/>
        <v>1291.6666666666667</v>
      </c>
      <c r="I47" s="9">
        <f t="shared" si="7"/>
        <v>258.33333333333326</v>
      </c>
      <c r="J47" s="10">
        <v>1550</v>
      </c>
      <c r="K47" s="3"/>
    </row>
    <row r="48" spans="2:11" ht="18" customHeight="1">
      <c r="B48" s="38"/>
      <c r="C48" s="48"/>
      <c r="D48" s="39"/>
      <c r="E48" s="39"/>
      <c r="F48" s="8" t="s">
        <v>28</v>
      </c>
      <c r="G48" s="9">
        <f>J48/дуб!$M$12</f>
        <v>0.77981651376146788</v>
      </c>
      <c r="H48" s="9">
        <f t="shared" si="6"/>
        <v>1416.6666666666667</v>
      </c>
      <c r="I48" s="9">
        <f t="shared" si="7"/>
        <v>283.33333333333326</v>
      </c>
      <c r="J48" s="10">
        <v>1700</v>
      </c>
      <c r="K48" s="3"/>
    </row>
    <row r="49" spans="2:11" ht="9" customHeight="1">
      <c r="B49" s="38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7" t="s">
        <v>37</v>
      </c>
      <c r="D50" s="15"/>
      <c r="E50" s="8" t="s">
        <v>32</v>
      </c>
      <c r="F50" s="8"/>
      <c r="G50" s="9">
        <f>J50/дуб!$M$12</f>
        <v>0.50458715596330272</v>
      </c>
      <c r="H50" s="9">
        <f>J50/1.2</f>
        <v>916.66666666666674</v>
      </c>
      <c r="I50" s="9">
        <f>J50-H50</f>
        <v>183.33333333333326</v>
      </c>
      <c r="J50" s="10">
        <v>1100</v>
      </c>
      <c r="K50" s="3"/>
    </row>
    <row r="51" spans="2:11" ht="75.599999999999994" customHeight="1">
      <c r="B51" s="24" t="s">
        <v>51</v>
      </c>
      <c r="C51" s="27" t="s">
        <v>37</v>
      </c>
      <c r="D51" s="15"/>
      <c r="E51" s="34" t="s">
        <v>34</v>
      </c>
      <c r="F51" s="8"/>
      <c r="G51" s="9">
        <f>J51/дуб!$M$12</f>
        <v>0.43119266055045874</v>
      </c>
      <c r="H51" s="9">
        <f>J51/1.2</f>
        <v>783.33333333333337</v>
      </c>
      <c r="I51" s="9">
        <f>J51-H51</f>
        <v>156.66666666666663</v>
      </c>
      <c r="J51" s="10">
        <v>940</v>
      </c>
      <c r="K51" s="3"/>
    </row>
    <row r="52" spans="2:11" ht="60" customHeight="1" thickBot="1">
      <c r="B52" s="17" t="s">
        <v>33</v>
      </c>
      <c r="C52" s="28" t="s">
        <v>37</v>
      </c>
      <c r="D52" s="19"/>
      <c r="E52" s="36" t="s">
        <v>34</v>
      </c>
      <c r="F52" s="18"/>
      <c r="G52" s="21">
        <f>J52/дуб!$M$12</f>
        <v>0.33944954128440369</v>
      </c>
      <c r="H52" s="21">
        <f>J52/1.2</f>
        <v>616.66666666666674</v>
      </c>
      <c r="I52" s="21">
        <f>J52-H52</f>
        <v>123.33333333333326</v>
      </c>
      <c r="J52" s="22">
        <v>740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K120"/>
  <sheetViews>
    <sheetView topLeftCell="A46" zoomScaleNormal="100" workbookViewId="0">
      <selection activeCell="L50" sqref="L50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5"/>
      <c r="C1" s="45"/>
      <c r="D1" s="45"/>
      <c r="E1" s="45"/>
      <c r="F1" s="45"/>
      <c r="G1" s="45"/>
      <c r="H1" s="45"/>
      <c r="I1" s="45"/>
      <c r="J1" s="23"/>
      <c r="K1" s="3"/>
    </row>
    <row r="2" spans="2:11" ht="18">
      <c r="B2" s="40"/>
      <c r="C2" s="40"/>
      <c r="D2" s="40"/>
      <c r="E2" s="40"/>
      <c r="F2" s="40"/>
      <c r="G2" s="40"/>
      <c r="H2" s="40"/>
      <c r="I2" s="40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38" t="s">
        <v>13</v>
      </c>
      <c r="C6" s="39" t="s">
        <v>38</v>
      </c>
      <c r="D6" s="39" t="s">
        <v>15</v>
      </c>
      <c r="E6" s="39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38"/>
      <c r="C7" s="39"/>
      <c r="D7" s="39"/>
      <c r="E7" s="39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38"/>
      <c r="C8" s="39"/>
      <c r="D8" s="39"/>
      <c r="E8" s="39"/>
      <c r="F8" s="8" t="s">
        <v>19</v>
      </c>
      <c r="G8" s="9">
        <f>J8/дуб!$M$12</f>
        <v>0</v>
      </c>
      <c r="H8" s="9">
        <f t="shared" si="0"/>
        <v>0</v>
      </c>
      <c r="I8" s="9">
        <f t="shared" si="1"/>
        <v>0</v>
      </c>
      <c r="J8" s="10"/>
      <c r="K8" s="3"/>
    </row>
    <row r="9" spans="2:11" ht="17.25" customHeight="1">
      <c r="B9" s="38"/>
      <c r="C9" s="39"/>
      <c r="D9" s="39"/>
      <c r="E9" s="39"/>
      <c r="F9" s="8" t="s">
        <v>20</v>
      </c>
      <c r="G9" s="9">
        <f>J9/дуб!$M$12</f>
        <v>0</v>
      </c>
      <c r="H9" s="9">
        <f t="shared" si="0"/>
        <v>0</v>
      </c>
      <c r="I9" s="9">
        <f t="shared" si="1"/>
        <v>0</v>
      </c>
      <c r="J9" s="10"/>
      <c r="K9" s="3"/>
    </row>
    <row r="10" spans="2:11" ht="17.25" customHeight="1">
      <c r="B10" s="38"/>
      <c r="C10" s="39"/>
      <c r="D10" s="39"/>
      <c r="E10" s="39"/>
      <c r="F10" s="8" t="s">
        <v>21</v>
      </c>
      <c r="G10" s="9">
        <f>J10/дуб!$M$12</f>
        <v>0</v>
      </c>
      <c r="H10" s="9">
        <f t="shared" si="0"/>
        <v>0</v>
      </c>
      <c r="I10" s="9">
        <f t="shared" si="1"/>
        <v>0</v>
      </c>
      <c r="J10" s="10"/>
      <c r="K10" s="3"/>
    </row>
    <row r="11" spans="2:11" ht="17.25" customHeight="1">
      <c r="B11" s="38"/>
      <c r="C11" s="39"/>
      <c r="D11" s="39"/>
      <c r="E11" s="39"/>
      <c r="F11" s="8" t="s">
        <v>22</v>
      </c>
      <c r="G11" s="9">
        <f>J11/дуб!$M$12</f>
        <v>0</v>
      </c>
      <c r="H11" s="9">
        <f t="shared" si="0"/>
        <v>0</v>
      </c>
      <c r="I11" s="9">
        <f t="shared" si="1"/>
        <v>0</v>
      </c>
      <c r="J11" s="10"/>
      <c r="K11" s="3"/>
    </row>
    <row r="12" spans="2:11" ht="17.25" customHeight="1">
      <c r="B12" s="38"/>
      <c r="C12" s="39"/>
      <c r="D12" s="39"/>
      <c r="E12" s="39"/>
      <c r="F12" s="8" t="s">
        <v>23</v>
      </c>
      <c r="G12" s="9">
        <f>J12/дуб!$M$12</f>
        <v>0</v>
      </c>
      <c r="H12" s="9">
        <f t="shared" si="0"/>
        <v>0</v>
      </c>
      <c r="I12" s="9">
        <f t="shared" si="1"/>
        <v>0</v>
      </c>
      <c r="J12" s="10"/>
      <c r="K12" s="3"/>
    </row>
    <row r="13" spans="2:11" ht="16.5" customHeight="1">
      <c r="B13" s="38"/>
      <c r="C13" s="39"/>
      <c r="D13" s="39"/>
      <c r="E13" s="39"/>
      <c r="F13" s="8" t="s">
        <v>24</v>
      </c>
      <c r="G13" s="9">
        <f>J13/дуб!$M$12</f>
        <v>0</v>
      </c>
      <c r="H13" s="9">
        <f t="shared" si="0"/>
        <v>0</v>
      </c>
      <c r="I13" s="9">
        <f t="shared" si="1"/>
        <v>0</v>
      </c>
      <c r="J13" s="10"/>
      <c r="K13" s="3"/>
    </row>
    <row r="14" spans="2:11" ht="16.5" customHeight="1">
      <c r="B14" s="38"/>
      <c r="C14" s="39"/>
      <c r="D14" s="39"/>
      <c r="E14" s="39"/>
      <c r="F14" s="8" t="s">
        <v>25</v>
      </c>
      <c r="G14" s="9">
        <f>J14/дуб!$M$12</f>
        <v>0</v>
      </c>
      <c r="H14" s="9">
        <f t="shared" si="0"/>
        <v>0</v>
      </c>
      <c r="I14" s="9">
        <f t="shared" si="1"/>
        <v>0</v>
      </c>
      <c r="J14" s="10"/>
      <c r="K14" s="3"/>
    </row>
    <row r="15" spans="2:11" ht="16.5" customHeight="1">
      <c r="B15" s="38"/>
      <c r="C15" s="39"/>
      <c r="D15" s="39"/>
      <c r="E15" s="39"/>
      <c r="F15" s="8" t="s">
        <v>28</v>
      </c>
      <c r="G15" s="9">
        <f>J15/дуб!$M$12</f>
        <v>0</v>
      </c>
      <c r="H15" s="9">
        <f t="shared" si="0"/>
        <v>0</v>
      </c>
      <c r="I15" s="9">
        <f t="shared" si="1"/>
        <v>0</v>
      </c>
      <c r="J15" s="10"/>
      <c r="K15" s="3"/>
    </row>
    <row r="16" spans="2:11" ht="5.25" customHeight="1">
      <c r="B16" s="38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38"/>
      <c r="C17" s="49" t="s">
        <v>38</v>
      </c>
      <c r="D17" s="39" t="s">
        <v>27</v>
      </c>
      <c r="E17" s="39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1" ht="16.5" customHeight="1">
      <c r="B18" s="38"/>
      <c r="C18" s="49"/>
      <c r="D18" s="49"/>
      <c r="E18" s="49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1" ht="16.5" customHeight="1">
      <c r="B19" s="38"/>
      <c r="C19" s="49"/>
      <c r="D19" s="49"/>
      <c r="E19" s="49"/>
      <c r="F19" s="8" t="s">
        <v>19</v>
      </c>
      <c r="G19" s="9">
        <f>J19/дуб!$M$12</f>
        <v>0</v>
      </c>
      <c r="H19" s="9">
        <f t="shared" si="2"/>
        <v>0</v>
      </c>
      <c r="I19" s="9">
        <f t="shared" si="3"/>
        <v>0</v>
      </c>
      <c r="J19" s="10"/>
      <c r="K19" s="3"/>
    </row>
    <row r="20" spans="2:11" ht="18" customHeight="1">
      <c r="B20" s="38"/>
      <c r="C20" s="49"/>
      <c r="D20" s="49"/>
      <c r="E20" s="49"/>
      <c r="F20" s="8" t="s">
        <v>20</v>
      </c>
      <c r="G20" s="9">
        <f>J20/дуб!$M$12</f>
        <v>0</v>
      </c>
      <c r="H20" s="9">
        <f t="shared" si="2"/>
        <v>0</v>
      </c>
      <c r="I20" s="9">
        <f t="shared" si="3"/>
        <v>0</v>
      </c>
      <c r="J20" s="10"/>
      <c r="K20" s="3"/>
    </row>
    <row r="21" spans="2:11" ht="16.5" customHeight="1">
      <c r="B21" s="38"/>
      <c r="C21" s="49"/>
      <c r="D21" s="49"/>
      <c r="E21" s="49"/>
      <c r="F21" s="8" t="s">
        <v>21</v>
      </c>
      <c r="G21" s="9">
        <f>J21/дуб!$M$12</f>
        <v>0</v>
      </c>
      <c r="H21" s="9">
        <f t="shared" si="2"/>
        <v>0</v>
      </c>
      <c r="I21" s="9">
        <f t="shared" si="3"/>
        <v>0</v>
      </c>
      <c r="J21" s="10"/>
      <c r="K21" s="3"/>
    </row>
    <row r="22" spans="2:11" ht="16.5" customHeight="1">
      <c r="B22" s="38"/>
      <c r="C22" s="49"/>
      <c r="D22" s="49"/>
      <c r="E22" s="49"/>
      <c r="F22" s="8" t="s">
        <v>22</v>
      </c>
      <c r="G22" s="9">
        <f>J22/дуб!$M$12</f>
        <v>0</v>
      </c>
      <c r="H22" s="9">
        <f t="shared" si="2"/>
        <v>0</v>
      </c>
      <c r="I22" s="9">
        <f t="shared" si="3"/>
        <v>0</v>
      </c>
      <c r="J22" s="10"/>
      <c r="K22" s="3"/>
    </row>
    <row r="23" spans="2:11" ht="16.5" customHeight="1">
      <c r="B23" s="38"/>
      <c r="C23" s="49"/>
      <c r="D23" s="49"/>
      <c r="E23" s="49"/>
      <c r="F23" s="8" t="s">
        <v>23</v>
      </c>
      <c r="G23" s="9">
        <f>J23/дуб!$M$12</f>
        <v>0</v>
      </c>
      <c r="H23" s="9">
        <f t="shared" si="2"/>
        <v>0</v>
      </c>
      <c r="I23" s="9">
        <f t="shared" si="3"/>
        <v>0</v>
      </c>
      <c r="J23" s="10"/>
      <c r="K23" s="3"/>
    </row>
    <row r="24" spans="2:11" ht="17.25" customHeight="1">
      <c r="B24" s="38"/>
      <c r="C24" s="49"/>
      <c r="D24" s="49"/>
      <c r="E24" s="49"/>
      <c r="F24" s="8" t="s">
        <v>24</v>
      </c>
      <c r="G24" s="9">
        <f>J24/дуб!$M$12</f>
        <v>0</v>
      </c>
      <c r="H24" s="9">
        <f t="shared" si="2"/>
        <v>0</v>
      </c>
      <c r="I24" s="9">
        <f t="shared" si="3"/>
        <v>0</v>
      </c>
      <c r="J24" s="10"/>
      <c r="K24" s="3"/>
    </row>
    <row r="25" spans="2:11" ht="16.5" customHeight="1">
      <c r="B25" s="38"/>
      <c r="C25" s="49"/>
      <c r="D25" s="49"/>
      <c r="E25" s="49"/>
      <c r="F25" s="8" t="s">
        <v>25</v>
      </c>
      <c r="G25" s="9">
        <f>J25/дуб!$M$12</f>
        <v>0</v>
      </c>
      <c r="H25" s="9">
        <f t="shared" si="2"/>
        <v>0</v>
      </c>
      <c r="I25" s="9">
        <f t="shared" si="3"/>
        <v>0</v>
      </c>
      <c r="J25" s="10"/>
      <c r="K25" s="3"/>
    </row>
    <row r="26" spans="2:11" ht="17.25" customHeight="1">
      <c r="B26" s="38"/>
      <c r="C26" s="49"/>
      <c r="D26" s="49"/>
      <c r="E26" s="49"/>
      <c r="F26" s="8" t="s">
        <v>28</v>
      </c>
      <c r="G26" s="9">
        <f>J26/дуб!$M$12</f>
        <v>0</v>
      </c>
      <c r="H26" s="9">
        <f t="shared" si="2"/>
        <v>0</v>
      </c>
      <c r="I26" s="9">
        <f t="shared" si="3"/>
        <v>0</v>
      </c>
      <c r="J26" s="10"/>
      <c r="K26" s="3"/>
    </row>
    <row r="27" spans="2:11" ht="6" customHeight="1">
      <c r="B27" s="38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38"/>
      <c r="C28" s="49" t="s">
        <v>38</v>
      </c>
      <c r="D28" s="39" t="s">
        <v>29</v>
      </c>
      <c r="E28" s="39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1" ht="17.25" customHeight="1">
      <c r="B29" s="38"/>
      <c r="C29" s="49"/>
      <c r="D29" s="49"/>
      <c r="E29" s="49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1" ht="18" customHeight="1">
      <c r="B30" s="38"/>
      <c r="C30" s="49"/>
      <c r="D30" s="49"/>
      <c r="E30" s="49"/>
      <c r="F30" s="8" t="s">
        <v>19</v>
      </c>
      <c r="G30" s="9">
        <f>J30/дуб!$M$12</f>
        <v>0</v>
      </c>
      <c r="H30" s="9">
        <f t="shared" si="4"/>
        <v>0</v>
      </c>
      <c r="I30" s="9">
        <f t="shared" si="5"/>
        <v>0</v>
      </c>
      <c r="J30" s="10"/>
      <c r="K30" s="3"/>
    </row>
    <row r="31" spans="2:11" ht="16.5" customHeight="1">
      <c r="B31" s="38"/>
      <c r="C31" s="49"/>
      <c r="D31" s="49"/>
      <c r="E31" s="49"/>
      <c r="F31" s="8" t="s">
        <v>20</v>
      </c>
      <c r="G31" s="9">
        <f>J31/дуб!$M$12</f>
        <v>0</v>
      </c>
      <c r="H31" s="9">
        <f t="shared" si="4"/>
        <v>0</v>
      </c>
      <c r="I31" s="9">
        <f t="shared" si="5"/>
        <v>0</v>
      </c>
      <c r="J31" s="10"/>
      <c r="K31" s="3"/>
    </row>
    <row r="32" spans="2:11" ht="18.75" customHeight="1">
      <c r="B32" s="38"/>
      <c r="C32" s="49"/>
      <c r="D32" s="49"/>
      <c r="E32" s="49"/>
      <c r="F32" s="8" t="s">
        <v>21</v>
      </c>
      <c r="G32" s="9">
        <f>J32/дуб!$M$12</f>
        <v>0</v>
      </c>
      <c r="H32" s="9">
        <f t="shared" si="4"/>
        <v>0</v>
      </c>
      <c r="I32" s="9">
        <f t="shared" si="5"/>
        <v>0</v>
      </c>
      <c r="J32" s="10"/>
      <c r="K32" s="3"/>
    </row>
    <row r="33" spans="2:11" ht="18" customHeight="1">
      <c r="B33" s="38"/>
      <c r="C33" s="49"/>
      <c r="D33" s="49"/>
      <c r="E33" s="49"/>
      <c r="F33" s="8" t="s">
        <v>22</v>
      </c>
      <c r="G33" s="9">
        <f>J33/дуб!$M$12</f>
        <v>0</v>
      </c>
      <c r="H33" s="9">
        <f t="shared" si="4"/>
        <v>0</v>
      </c>
      <c r="I33" s="9">
        <f t="shared" si="5"/>
        <v>0</v>
      </c>
      <c r="J33" s="10"/>
      <c r="K33" s="3"/>
    </row>
    <row r="34" spans="2:11" ht="16.5" customHeight="1">
      <c r="B34" s="38"/>
      <c r="C34" s="49"/>
      <c r="D34" s="49"/>
      <c r="E34" s="49"/>
      <c r="F34" s="8" t="s">
        <v>23</v>
      </c>
      <c r="G34" s="9">
        <f>J34/дуб!$M$12</f>
        <v>0</v>
      </c>
      <c r="H34" s="9">
        <f t="shared" si="4"/>
        <v>0</v>
      </c>
      <c r="I34" s="9">
        <f t="shared" si="5"/>
        <v>0</v>
      </c>
      <c r="J34" s="10"/>
      <c r="K34" s="3"/>
    </row>
    <row r="35" spans="2:11" ht="17.25" customHeight="1">
      <c r="B35" s="38"/>
      <c r="C35" s="49"/>
      <c r="D35" s="49"/>
      <c r="E35" s="49"/>
      <c r="F35" s="8" t="s">
        <v>24</v>
      </c>
      <c r="G35" s="9">
        <f>J35/дуб!$M$12</f>
        <v>0</v>
      </c>
      <c r="H35" s="9">
        <f t="shared" si="4"/>
        <v>0</v>
      </c>
      <c r="I35" s="9">
        <f t="shared" si="5"/>
        <v>0</v>
      </c>
      <c r="J35" s="10"/>
      <c r="K35" s="3"/>
    </row>
    <row r="36" spans="2:11" ht="18" customHeight="1">
      <c r="B36" s="38"/>
      <c r="C36" s="49"/>
      <c r="D36" s="49"/>
      <c r="E36" s="49"/>
      <c r="F36" s="8" t="s">
        <v>25</v>
      </c>
      <c r="G36" s="9">
        <f>J36/дуб!$M$12</f>
        <v>0</v>
      </c>
      <c r="H36" s="9">
        <f t="shared" si="4"/>
        <v>0</v>
      </c>
      <c r="I36" s="9">
        <f t="shared" si="5"/>
        <v>0</v>
      </c>
      <c r="J36" s="10"/>
      <c r="K36" s="3"/>
    </row>
    <row r="37" spans="2:11" ht="17.25" customHeight="1">
      <c r="B37" s="38"/>
      <c r="C37" s="49"/>
      <c r="D37" s="49"/>
      <c r="E37" s="49"/>
      <c r="F37" s="8" t="s">
        <v>28</v>
      </c>
      <c r="G37" s="9">
        <f>J37/дуб!$M$12</f>
        <v>0</v>
      </c>
      <c r="H37" s="9">
        <f t="shared" si="4"/>
        <v>0</v>
      </c>
      <c r="I37" s="9">
        <f t="shared" si="5"/>
        <v>0</v>
      </c>
      <c r="J37" s="10"/>
      <c r="K37" s="3"/>
    </row>
    <row r="38" spans="2:11" ht="6" customHeight="1">
      <c r="B38" s="38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38"/>
      <c r="C39" s="49" t="s">
        <v>38</v>
      </c>
      <c r="D39" s="39" t="s">
        <v>30</v>
      </c>
      <c r="E39" s="39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38"/>
      <c r="C40" s="49"/>
      <c r="D40" s="49"/>
      <c r="E40" s="49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38"/>
      <c r="C41" s="49"/>
      <c r="D41" s="49"/>
      <c r="E41" s="49"/>
      <c r="F41" s="8" t="s">
        <v>19</v>
      </c>
      <c r="G41" s="9">
        <f>J41/дуб!$M$12</f>
        <v>0</v>
      </c>
      <c r="H41" s="9">
        <f t="shared" si="6"/>
        <v>0</v>
      </c>
      <c r="I41" s="9">
        <f t="shared" si="7"/>
        <v>0</v>
      </c>
      <c r="J41" s="10"/>
      <c r="K41" s="3"/>
    </row>
    <row r="42" spans="2:11" ht="17.25" customHeight="1">
      <c r="B42" s="38"/>
      <c r="C42" s="49"/>
      <c r="D42" s="49"/>
      <c r="E42" s="49"/>
      <c r="F42" s="8" t="s">
        <v>20</v>
      </c>
      <c r="G42" s="9">
        <f>J42/дуб!$M$12</f>
        <v>0</v>
      </c>
      <c r="H42" s="9">
        <f t="shared" si="6"/>
        <v>0</v>
      </c>
      <c r="I42" s="9">
        <f t="shared" si="7"/>
        <v>0</v>
      </c>
      <c r="J42" s="10"/>
      <c r="K42" s="3"/>
    </row>
    <row r="43" spans="2:11" ht="17.25" customHeight="1">
      <c r="B43" s="38"/>
      <c r="C43" s="49"/>
      <c r="D43" s="49"/>
      <c r="E43" s="49"/>
      <c r="F43" s="8" t="s">
        <v>21</v>
      </c>
      <c r="G43" s="9">
        <f>J43/дуб!$M$12</f>
        <v>0</v>
      </c>
      <c r="H43" s="9">
        <f t="shared" si="6"/>
        <v>0</v>
      </c>
      <c r="I43" s="9">
        <f t="shared" si="7"/>
        <v>0</v>
      </c>
      <c r="J43" s="10"/>
      <c r="K43" s="3"/>
    </row>
    <row r="44" spans="2:11" ht="16.5" customHeight="1">
      <c r="B44" s="38"/>
      <c r="C44" s="49"/>
      <c r="D44" s="49"/>
      <c r="E44" s="49"/>
      <c r="F44" s="8" t="s">
        <v>22</v>
      </c>
      <c r="G44" s="9">
        <f>J44/дуб!$M$12</f>
        <v>0</v>
      </c>
      <c r="H44" s="9">
        <f t="shared" si="6"/>
        <v>0</v>
      </c>
      <c r="I44" s="9">
        <f t="shared" si="7"/>
        <v>0</v>
      </c>
      <c r="J44" s="10"/>
      <c r="K44" s="3"/>
    </row>
    <row r="45" spans="2:11" ht="17.25" customHeight="1">
      <c r="B45" s="38"/>
      <c r="C45" s="49"/>
      <c r="D45" s="49"/>
      <c r="E45" s="49"/>
      <c r="F45" s="8" t="s">
        <v>23</v>
      </c>
      <c r="G45" s="9">
        <f>J45/дуб!$M$12</f>
        <v>0</v>
      </c>
      <c r="H45" s="9">
        <f t="shared" si="6"/>
        <v>0</v>
      </c>
      <c r="I45" s="9">
        <f t="shared" si="7"/>
        <v>0</v>
      </c>
      <c r="J45" s="10"/>
      <c r="K45" s="3"/>
    </row>
    <row r="46" spans="2:11" ht="18.75" customHeight="1">
      <c r="B46" s="38"/>
      <c r="C46" s="49"/>
      <c r="D46" s="49"/>
      <c r="E46" s="49"/>
      <c r="F46" s="8" t="s">
        <v>24</v>
      </c>
      <c r="G46" s="9">
        <f>J46/дуб!$M$12</f>
        <v>0</v>
      </c>
      <c r="H46" s="9">
        <f t="shared" si="6"/>
        <v>0</v>
      </c>
      <c r="I46" s="9">
        <f t="shared" si="7"/>
        <v>0</v>
      </c>
      <c r="J46" s="10"/>
      <c r="K46" s="3"/>
    </row>
    <row r="47" spans="2:11" ht="18" customHeight="1">
      <c r="B47" s="38"/>
      <c r="C47" s="49"/>
      <c r="D47" s="49"/>
      <c r="E47" s="49"/>
      <c r="F47" s="8" t="s">
        <v>25</v>
      </c>
      <c r="G47" s="9">
        <f>J47/дуб!$M$12</f>
        <v>0</v>
      </c>
      <c r="H47" s="9">
        <f t="shared" si="6"/>
        <v>0</v>
      </c>
      <c r="I47" s="9">
        <f t="shared" si="7"/>
        <v>0</v>
      </c>
      <c r="J47" s="10"/>
      <c r="K47" s="3"/>
    </row>
    <row r="48" spans="2:11" ht="18" customHeight="1">
      <c r="B48" s="38"/>
      <c r="C48" s="49"/>
      <c r="D48" s="49"/>
      <c r="E48" s="49"/>
      <c r="F48" s="8" t="s">
        <v>28</v>
      </c>
      <c r="G48" s="9">
        <f>J48/дуб!$M$12</f>
        <v>0</v>
      </c>
      <c r="H48" s="9">
        <f t="shared" si="6"/>
        <v>0</v>
      </c>
      <c r="I48" s="9">
        <f t="shared" si="7"/>
        <v>0</v>
      </c>
      <c r="J48" s="10"/>
      <c r="K48" s="3"/>
    </row>
    <row r="49" spans="2:11" ht="9" customHeight="1">
      <c r="B49" s="38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5" t="s">
        <v>38</v>
      </c>
      <c r="D50" s="15"/>
      <c r="E50" s="8" t="s">
        <v>32</v>
      </c>
      <c r="F50" s="8"/>
      <c r="G50" s="9">
        <f>J50/дуб!$M$12</f>
        <v>0.50458715596330272</v>
      </c>
      <c r="H50" s="9">
        <f>J50/1.2</f>
        <v>916.66666666666674</v>
      </c>
      <c r="I50" s="9">
        <f>J50-H50</f>
        <v>183.33333333333326</v>
      </c>
      <c r="J50" s="10">
        <v>1100</v>
      </c>
      <c r="K50" s="3"/>
    </row>
    <row r="51" spans="2:11" ht="68.25" customHeight="1">
      <c r="B51" s="24" t="s">
        <v>51</v>
      </c>
      <c r="C51" s="25" t="s">
        <v>38</v>
      </c>
      <c r="D51" s="15"/>
      <c r="E51" s="34" t="s">
        <v>34</v>
      </c>
      <c r="F51" s="8"/>
      <c r="G51" s="9">
        <f>J51/дуб!$M$12</f>
        <v>0.43119266055045874</v>
      </c>
      <c r="H51" s="9">
        <f>J51/1.2</f>
        <v>783.33333333333337</v>
      </c>
      <c r="I51" s="9">
        <f>J51-H51</f>
        <v>156.66666666666663</v>
      </c>
      <c r="J51" s="10">
        <v>940</v>
      </c>
      <c r="K51" s="3"/>
    </row>
    <row r="52" spans="2:11" ht="60" customHeight="1" thickBot="1">
      <c r="B52" s="17" t="s">
        <v>33</v>
      </c>
      <c r="C52" s="26" t="s">
        <v>38</v>
      </c>
      <c r="D52" s="19"/>
      <c r="E52" s="36" t="s">
        <v>34</v>
      </c>
      <c r="F52" s="18"/>
      <c r="G52" s="21">
        <f>J52/дуб!$M$12</f>
        <v>0.33944954128440369</v>
      </c>
      <c r="H52" s="21">
        <f>J52/1.2</f>
        <v>616.66666666666674</v>
      </c>
      <c r="I52" s="21">
        <f>J52-H52</f>
        <v>123.33333333333326</v>
      </c>
      <c r="J52" s="22">
        <v>740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70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K120"/>
  <sheetViews>
    <sheetView topLeftCell="A27" zoomScaleNormal="100" workbookViewId="0">
      <selection activeCell="L50" sqref="L50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5"/>
      <c r="C1" s="45"/>
      <c r="D1" s="45"/>
      <c r="E1" s="45"/>
      <c r="F1" s="45"/>
      <c r="G1" s="45"/>
      <c r="H1" s="45"/>
      <c r="I1" s="45"/>
      <c r="J1" s="23"/>
      <c r="K1" s="3"/>
    </row>
    <row r="2" spans="2:11" ht="18">
      <c r="B2" s="40"/>
      <c r="C2" s="40"/>
      <c r="D2" s="40"/>
      <c r="E2" s="40"/>
      <c r="F2" s="40"/>
      <c r="G2" s="40"/>
      <c r="H2" s="40"/>
      <c r="I2" s="40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38" t="s">
        <v>13</v>
      </c>
      <c r="C6" s="50" t="s">
        <v>39</v>
      </c>
      <c r="D6" s="39" t="s">
        <v>15</v>
      </c>
      <c r="E6" s="39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38"/>
      <c r="C7" s="50"/>
      <c r="D7" s="39"/>
      <c r="E7" s="39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38"/>
      <c r="C8" s="50"/>
      <c r="D8" s="39"/>
      <c r="E8" s="39"/>
      <c r="F8" s="8" t="s">
        <v>19</v>
      </c>
      <c r="G8" s="9">
        <f>J8/дуб!$M$12</f>
        <v>0</v>
      </c>
      <c r="H8" s="9">
        <f t="shared" si="0"/>
        <v>0</v>
      </c>
      <c r="I8" s="9">
        <f t="shared" si="1"/>
        <v>0</v>
      </c>
      <c r="J8" s="10"/>
      <c r="K8" s="3"/>
    </row>
    <row r="9" spans="2:11" ht="17.25" customHeight="1">
      <c r="B9" s="38"/>
      <c r="C9" s="50"/>
      <c r="D9" s="39"/>
      <c r="E9" s="39"/>
      <c r="F9" s="8" t="s">
        <v>20</v>
      </c>
      <c r="G9" s="9">
        <f>J9/дуб!$M$12</f>
        <v>0</v>
      </c>
      <c r="H9" s="9">
        <f t="shared" si="0"/>
        <v>0</v>
      </c>
      <c r="I9" s="9">
        <f t="shared" si="1"/>
        <v>0</v>
      </c>
      <c r="J9" s="10"/>
      <c r="K9" s="3"/>
    </row>
    <row r="10" spans="2:11" ht="17.25" customHeight="1">
      <c r="B10" s="38"/>
      <c r="C10" s="50"/>
      <c r="D10" s="39"/>
      <c r="E10" s="39"/>
      <c r="F10" s="8" t="s">
        <v>21</v>
      </c>
      <c r="G10" s="9">
        <f>J10/дуб!$M$12</f>
        <v>0</v>
      </c>
      <c r="H10" s="9">
        <f t="shared" si="0"/>
        <v>0</v>
      </c>
      <c r="I10" s="9">
        <f t="shared" si="1"/>
        <v>0</v>
      </c>
      <c r="J10" s="10"/>
      <c r="K10" s="3"/>
    </row>
    <row r="11" spans="2:11" ht="17.25" customHeight="1">
      <c r="B11" s="38"/>
      <c r="C11" s="50"/>
      <c r="D11" s="39"/>
      <c r="E11" s="39"/>
      <c r="F11" s="8" t="s">
        <v>22</v>
      </c>
      <c r="G11" s="9">
        <f>J11/дуб!$M$12</f>
        <v>0</v>
      </c>
      <c r="H11" s="9">
        <f t="shared" si="0"/>
        <v>0</v>
      </c>
      <c r="I11" s="9">
        <f t="shared" si="1"/>
        <v>0</v>
      </c>
      <c r="J11" s="10"/>
      <c r="K11" s="3"/>
    </row>
    <row r="12" spans="2:11" ht="17.25" customHeight="1">
      <c r="B12" s="38"/>
      <c r="C12" s="50"/>
      <c r="D12" s="39"/>
      <c r="E12" s="39"/>
      <c r="F12" s="8" t="s">
        <v>23</v>
      </c>
      <c r="G12" s="9">
        <f>J12/дуб!$M$12</f>
        <v>0</v>
      </c>
      <c r="H12" s="9">
        <f t="shared" si="0"/>
        <v>0</v>
      </c>
      <c r="I12" s="9">
        <f t="shared" si="1"/>
        <v>0</v>
      </c>
      <c r="J12" s="10"/>
      <c r="K12" s="3"/>
    </row>
    <row r="13" spans="2:11" ht="16.5" customHeight="1">
      <c r="B13" s="38"/>
      <c r="C13" s="50"/>
      <c r="D13" s="39"/>
      <c r="E13" s="39"/>
      <c r="F13" s="8" t="s">
        <v>24</v>
      </c>
      <c r="G13" s="9">
        <f>J13/дуб!$M$12</f>
        <v>0</v>
      </c>
      <c r="H13" s="9">
        <f t="shared" si="0"/>
        <v>0</v>
      </c>
      <c r="I13" s="9">
        <f t="shared" si="1"/>
        <v>0</v>
      </c>
      <c r="J13" s="10"/>
      <c r="K13" s="3"/>
    </row>
    <row r="14" spans="2:11" ht="16.5" customHeight="1">
      <c r="B14" s="38"/>
      <c r="C14" s="50"/>
      <c r="D14" s="39"/>
      <c r="E14" s="39"/>
      <c r="F14" s="8" t="s">
        <v>25</v>
      </c>
      <c r="G14" s="9">
        <f>J14/дуб!$M$12</f>
        <v>0</v>
      </c>
      <c r="H14" s="9">
        <f t="shared" si="0"/>
        <v>0</v>
      </c>
      <c r="I14" s="9">
        <f t="shared" si="1"/>
        <v>0</v>
      </c>
      <c r="J14" s="10"/>
      <c r="K14" s="3"/>
    </row>
    <row r="15" spans="2:11" ht="16.5" customHeight="1">
      <c r="B15" s="38"/>
      <c r="C15" s="50"/>
      <c r="D15" s="39"/>
      <c r="E15" s="39"/>
      <c r="F15" s="8" t="s">
        <v>28</v>
      </c>
      <c r="G15" s="9">
        <f>J15/дуб!$M$12</f>
        <v>0</v>
      </c>
      <c r="H15" s="9">
        <f t="shared" si="0"/>
        <v>0</v>
      </c>
      <c r="I15" s="9">
        <f t="shared" si="1"/>
        <v>0</v>
      </c>
      <c r="J15" s="10"/>
      <c r="K15" s="3"/>
    </row>
    <row r="16" spans="2:11" ht="5.25" customHeight="1">
      <c r="B16" s="38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38"/>
      <c r="C17" s="51" t="s">
        <v>39</v>
      </c>
      <c r="D17" s="39" t="s">
        <v>27</v>
      </c>
      <c r="E17" s="39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1" ht="16.5" customHeight="1">
      <c r="B18" s="38"/>
      <c r="C18" s="51"/>
      <c r="D18" s="51"/>
      <c r="E18" s="51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1" ht="16.5" customHeight="1">
      <c r="B19" s="38"/>
      <c r="C19" s="51"/>
      <c r="D19" s="51"/>
      <c r="E19" s="51"/>
      <c r="F19" s="8" t="s">
        <v>19</v>
      </c>
      <c r="G19" s="9">
        <f>J19/дуб!$M$12</f>
        <v>0</v>
      </c>
      <c r="H19" s="9">
        <f t="shared" si="2"/>
        <v>0</v>
      </c>
      <c r="I19" s="9">
        <f t="shared" si="3"/>
        <v>0</v>
      </c>
      <c r="J19" s="10"/>
      <c r="K19" s="3"/>
    </row>
    <row r="20" spans="2:11" ht="18" customHeight="1">
      <c r="B20" s="38"/>
      <c r="C20" s="51"/>
      <c r="D20" s="51"/>
      <c r="E20" s="51"/>
      <c r="F20" s="8" t="s">
        <v>20</v>
      </c>
      <c r="G20" s="9">
        <f>J20/дуб!$M$12</f>
        <v>0</v>
      </c>
      <c r="H20" s="9">
        <f t="shared" si="2"/>
        <v>0</v>
      </c>
      <c r="I20" s="9">
        <f t="shared" si="3"/>
        <v>0</v>
      </c>
      <c r="J20" s="10"/>
      <c r="K20" s="3"/>
    </row>
    <row r="21" spans="2:11" ht="16.5" customHeight="1">
      <c r="B21" s="38"/>
      <c r="C21" s="51"/>
      <c r="D21" s="51"/>
      <c r="E21" s="51"/>
      <c r="F21" s="8" t="s">
        <v>21</v>
      </c>
      <c r="G21" s="9">
        <f>J21/дуб!$M$12</f>
        <v>0</v>
      </c>
      <c r="H21" s="9">
        <f t="shared" si="2"/>
        <v>0</v>
      </c>
      <c r="I21" s="9">
        <f t="shared" si="3"/>
        <v>0</v>
      </c>
      <c r="J21" s="10"/>
      <c r="K21" s="3"/>
    </row>
    <row r="22" spans="2:11" ht="16.5" customHeight="1">
      <c r="B22" s="38"/>
      <c r="C22" s="51"/>
      <c r="D22" s="51"/>
      <c r="E22" s="51"/>
      <c r="F22" s="8" t="s">
        <v>22</v>
      </c>
      <c r="G22" s="9">
        <f>J22/дуб!$M$12</f>
        <v>0</v>
      </c>
      <c r="H22" s="9">
        <f t="shared" si="2"/>
        <v>0</v>
      </c>
      <c r="I22" s="9">
        <f t="shared" si="3"/>
        <v>0</v>
      </c>
      <c r="J22" s="10"/>
      <c r="K22" s="3"/>
    </row>
    <row r="23" spans="2:11" ht="16.5" customHeight="1">
      <c r="B23" s="38"/>
      <c r="C23" s="51"/>
      <c r="D23" s="51"/>
      <c r="E23" s="51"/>
      <c r="F23" s="8" t="s">
        <v>23</v>
      </c>
      <c r="G23" s="9">
        <f>J23/дуб!$M$12</f>
        <v>0</v>
      </c>
      <c r="H23" s="9">
        <f t="shared" si="2"/>
        <v>0</v>
      </c>
      <c r="I23" s="9">
        <f t="shared" si="3"/>
        <v>0</v>
      </c>
      <c r="J23" s="10"/>
      <c r="K23" s="3"/>
    </row>
    <row r="24" spans="2:11" ht="17.25" customHeight="1">
      <c r="B24" s="38"/>
      <c r="C24" s="51"/>
      <c r="D24" s="51"/>
      <c r="E24" s="51"/>
      <c r="F24" s="8" t="s">
        <v>24</v>
      </c>
      <c r="G24" s="9">
        <f>J24/дуб!$M$12</f>
        <v>0</v>
      </c>
      <c r="H24" s="9">
        <f t="shared" si="2"/>
        <v>0</v>
      </c>
      <c r="I24" s="9">
        <f t="shared" si="3"/>
        <v>0</v>
      </c>
      <c r="J24" s="10"/>
      <c r="K24" s="3"/>
    </row>
    <row r="25" spans="2:11" ht="16.5" customHeight="1">
      <c r="B25" s="38"/>
      <c r="C25" s="51"/>
      <c r="D25" s="51"/>
      <c r="E25" s="51"/>
      <c r="F25" s="8" t="s">
        <v>25</v>
      </c>
      <c r="G25" s="9">
        <f>J25/дуб!$M$12</f>
        <v>0</v>
      </c>
      <c r="H25" s="9">
        <f t="shared" si="2"/>
        <v>0</v>
      </c>
      <c r="I25" s="9">
        <f t="shared" si="3"/>
        <v>0</v>
      </c>
      <c r="J25" s="10"/>
      <c r="K25" s="3"/>
    </row>
    <row r="26" spans="2:11" ht="17.25" customHeight="1">
      <c r="B26" s="38"/>
      <c r="C26" s="51"/>
      <c r="D26" s="51"/>
      <c r="E26" s="51"/>
      <c r="F26" s="8" t="s">
        <v>28</v>
      </c>
      <c r="G26" s="9">
        <f>J26/дуб!$M$12</f>
        <v>0</v>
      </c>
      <c r="H26" s="9">
        <f t="shared" si="2"/>
        <v>0</v>
      </c>
      <c r="I26" s="9">
        <f t="shared" si="3"/>
        <v>0</v>
      </c>
      <c r="J26" s="10"/>
      <c r="K26" s="3"/>
    </row>
    <row r="27" spans="2:11" ht="6" customHeight="1">
      <c r="B27" s="38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38"/>
      <c r="C28" s="51" t="s">
        <v>39</v>
      </c>
      <c r="D28" s="39" t="s">
        <v>29</v>
      </c>
      <c r="E28" s="39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1" ht="17.25" customHeight="1">
      <c r="B29" s="38"/>
      <c r="C29" s="51"/>
      <c r="D29" s="51"/>
      <c r="E29" s="51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1" ht="18" customHeight="1">
      <c r="B30" s="38"/>
      <c r="C30" s="51"/>
      <c r="D30" s="51"/>
      <c r="E30" s="51"/>
      <c r="F30" s="8" t="s">
        <v>19</v>
      </c>
      <c r="G30" s="9">
        <f>J30/дуб!$M$12</f>
        <v>0</v>
      </c>
      <c r="H30" s="9">
        <f t="shared" si="4"/>
        <v>0</v>
      </c>
      <c r="I30" s="9">
        <f t="shared" si="5"/>
        <v>0</v>
      </c>
      <c r="J30" s="10"/>
      <c r="K30" s="3"/>
    </row>
    <row r="31" spans="2:11" ht="16.5" customHeight="1">
      <c r="B31" s="38"/>
      <c r="C31" s="51"/>
      <c r="D31" s="51"/>
      <c r="E31" s="51"/>
      <c r="F31" s="8" t="s">
        <v>20</v>
      </c>
      <c r="G31" s="9">
        <f>J31/дуб!$M$12</f>
        <v>0</v>
      </c>
      <c r="H31" s="9">
        <f t="shared" si="4"/>
        <v>0</v>
      </c>
      <c r="I31" s="9">
        <f t="shared" si="5"/>
        <v>0</v>
      </c>
      <c r="J31" s="10"/>
      <c r="K31" s="3"/>
    </row>
    <row r="32" spans="2:11" ht="18.75" customHeight="1">
      <c r="B32" s="38"/>
      <c r="C32" s="51"/>
      <c r="D32" s="51"/>
      <c r="E32" s="51"/>
      <c r="F32" s="8" t="s">
        <v>21</v>
      </c>
      <c r="G32" s="9">
        <f>J32/дуб!$M$12</f>
        <v>0</v>
      </c>
      <c r="H32" s="9">
        <f t="shared" si="4"/>
        <v>0</v>
      </c>
      <c r="I32" s="9">
        <f t="shared" si="5"/>
        <v>0</v>
      </c>
      <c r="J32" s="10"/>
      <c r="K32" s="3"/>
    </row>
    <row r="33" spans="2:11" ht="18" customHeight="1">
      <c r="B33" s="38"/>
      <c r="C33" s="51"/>
      <c r="D33" s="51"/>
      <c r="E33" s="51"/>
      <c r="F33" s="8" t="s">
        <v>22</v>
      </c>
      <c r="G33" s="9">
        <f>J33/дуб!$M$12</f>
        <v>0</v>
      </c>
      <c r="H33" s="9">
        <f t="shared" si="4"/>
        <v>0</v>
      </c>
      <c r="I33" s="9">
        <f t="shared" si="5"/>
        <v>0</v>
      </c>
      <c r="J33" s="10"/>
      <c r="K33" s="3"/>
    </row>
    <row r="34" spans="2:11" ht="16.5" customHeight="1">
      <c r="B34" s="38"/>
      <c r="C34" s="51"/>
      <c r="D34" s="51"/>
      <c r="E34" s="51"/>
      <c r="F34" s="8" t="s">
        <v>23</v>
      </c>
      <c r="G34" s="9">
        <f>J34/дуб!$M$12</f>
        <v>0</v>
      </c>
      <c r="H34" s="9">
        <f t="shared" si="4"/>
        <v>0</v>
      </c>
      <c r="I34" s="9">
        <f t="shared" si="5"/>
        <v>0</v>
      </c>
      <c r="J34" s="10"/>
      <c r="K34" s="3"/>
    </row>
    <row r="35" spans="2:11" ht="17.25" customHeight="1">
      <c r="B35" s="38"/>
      <c r="C35" s="51"/>
      <c r="D35" s="51"/>
      <c r="E35" s="51"/>
      <c r="F35" s="8" t="s">
        <v>24</v>
      </c>
      <c r="G35" s="9">
        <f>J35/дуб!$M$12</f>
        <v>0</v>
      </c>
      <c r="H35" s="9">
        <f t="shared" si="4"/>
        <v>0</v>
      </c>
      <c r="I35" s="9">
        <f t="shared" si="5"/>
        <v>0</v>
      </c>
      <c r="J35" s="10"/>
      <c r="K35" s="3"/>
    </row>
    <row r="36" spans="2:11" ht="18" customHeight="1">
      <c r="B36" s="38"/>
      <c r="C36" s="51"/>
      <c r="D36" s="51"/>
      <c r="E36" s="51"/>
      <c r="F36" s="8" t="s">
        <v>25</v>
      </c>
      <c r="G36" s="9">
        <f>J36/дуб!$M$12</f>
        <v>0</v>
      </c>
      <c r="H36" s="9">
        <f t="shared" si="4"/>
        <v>0</v>
      </c>
      <c r="I36" s="9">
        <f t="shared" si="5"/>
        <v>0</v>
      </c>
      <c r="J36" s="10"/>
      <c r="K36" s="3"/>
    </row>
    <row r="37" spans="2:11" ht="17.25" customHeight="1">
      <c r="B37" s="38"/>
      <c r="C37" s="51"/>
      <c r="D37" s="51"/>
      <c r="E37" s="51"/>
      <c r="F37" s="8" t="s">
        <v>28</v>
      </c>
      <c r="G37" s="9">
        <f>J37/дуб!$M$12</f>
        <v>0</v>
      </c>
      <c r="H37" s="9">
        <f t="shared" si="4"/>
        <v>0</v>
      </c>
      <c r="I37" s="9">
        <f t="shared" si="5"/>
        <v>0</v>
      </c>
      <c r="J37" s="10"/>
      <c r="K37" s="3"/>
    </row>
    <row r="38" spans="2:11" ht="6" customHeight="1">
      <c r="B38" s="38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38"/>
      <c r="C39" s="51" t="s">
        <v>39</v>
      </c>
      <c r="D39" s="39" t="s">
        <v>30</v>
      </c>
      <c r="E39" s="39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38"/>
      <c r="C40" s="51"/>
      <c r="D40" s="51"/>
      <c r="E40" s="51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38"/>
      <c r="C41" s="51"/>
      <c r="D41" s="51"/>
      <c r="E41" s="51"/>
      <c r="F41" s="8" t="s">
        <v>19</v>
      </c>
      <c r="G41" s="9">
        <f>J41/дуб!$M$12</f>
        <v>0</v>
      </c>
      <c r="H41" s="9">
        <f t="shared" si="6"/>
        <v>0</v>
      </c>
      <c r="I41" s="9">
        <f t="shared" si="7"/>
        <v>0</v>
      </c>
      <c r="J41" s="10"/>
      <c r="K41" s="3"/>
    </row>
    <row r="42" spans="2:11" ht="17.25" customHeight="1">
      <c r="B42" s="38"/>
      <c r="C42" s="51"/>
      <c r="D42" s="51"/>
      <c r="E42" s="51"/>
      <c r="F42" s="8" t="s">
        <v>20</v>
      </c>
      <c r="G42" s="9">
        <f>J42/дуб!$M$12</f>
        <v>0</v>
      </c>
      <c r="H42" s="9">
        <f t="shared" si="6"/>
        <v>0</v>
      </c>
      <c r="I42" s="9">
        <f t="shared" si="7"/>
        <v>0</v>
      </c>
      <c r="J42" s="10"/>
      <c r="K42" s="3"/>
    </row>
    <row r="43" spans="2:11" ht="17.25" customHeight="1">
      <c r="B43" s="38"/>
      <c r="C43" s="51"/>
      <c r="D43" s="51"/>
      <c r="E43" s="51"/>
      <c r="F43" s="8" t="s">
        <v>21</v>
      </c>
      <c r="G43" s="9">
        <f>J43/дуб!$M$12</f>
        <v>0</v>
      </c>
      <c r="H43" s="9">
        <f t="shared" si="6"/>
        <v>0</v>
      </c>
      <c r="I43" s="9">
        <f t="shared" si="7"/>
        <v>0</v>
      </c>
      <c r="J43" s="10"/>
      <c r="K43" s="3"/>
    </row>
    <row r="44" spans="2:11" ht="16.5" customHeight="1">
      <c r="B44" s="38"/>
      <c r="C44" s="51"/>
      <c r="D44" s="51"/>
      <c r="E44" s="51"/>
      <c r="F44" s="8" t="s">
        <v>22</v>
      </c>
      <c r="G44" s="9">
        <f>J44/дуб!$M$12</f>
        <v>0</v>
      </c>
      <c r="H44" s="9">
        <f t="shared" si="6"/>
        <v>0</v>
      </c>
      <c r="I44" s="9">
        <f t="shared" si="7"/>
        <v>0</v>
      </c>
      <c r="J44" s="10"/>
      <c r="K44" s="3"/>
    </row>
    <row r="45" spans="2:11" ht="17.25" customHeight="1">
      <c r="B45" s="38"/>
      <c r="C45" s="51"/>
      <c r="D45" s="51"/>
      <c r="E45" s="51"/>
      <c r="F45" s="8" t="s">
        <v>23</v>
      </c>
      <c r="G45" s="9">
        <f>J45/дуб!$M$12</f>
        <v>0</v>
      </c>
      <c r="H45" s="9">
        <f t="shared" si="6"/>
        <v>0</v>
      </c>
      <c r="I45" s="9">
        <f t="shared" si="7"/>
        <v>0</v>
      </c>
      <c r="J45" s="10"/>
      <c r="K45" s="3"/>
    </row>
    <row r="46" spans="2:11" ht="18.75" customHeight="1">
      <c r="B46" s="38"/>
      <c r="C46" s="51"/>
      <c r="D46" s="51"/>
      <c r="E46" s="51"/>
      <c r="F46" s="8" t="s">
        <v>24</v>
      </c>
      <c r="G46" s="9">
        <f>J46/дуб!$M$12</f>
        <v>0</v>
      </c>
      <c r="H46" s="9">
        <f t="shared" si="6"/>
        <v>0</v>
      </c>
      <c r="I46" s="9">
        <f t="shared" si="7"/>
        <v>0</v>
      </c>
      <c r="J46" s="10"/>
      <c r="K46" s="3"/>
    </row>
    <row r="47" spans="2:11" ht="18" customHeight="1">
      <c r="B47" s="38"/>
      <c r="C47" s="51"/>
      <c r="D47" s="51"/>
      <c r="E47" s="51"/>
      <c r="F47" s="8" t="s">
        <v>25</v>
      </c>
      <c r="G47" s="9">
        <f>J47/дуб!$M$12</f>
        <v>0</v>
      </c>
      <c r="H47" s="9">
        <f t="shared" si="6"/>
        <v>0</v>
      </c>
      <c r="I47" s="9">
        <f t="shared" si="7"/>
        <v>0</v>
      </c>
      <c r="J47" s="10"/>
      <c r="K47" s="3"/>
    </row>
    <row r="48" spans="2:11" ht="18" customHeight="1">
      <c r="B48" s="38"/>
      <c r="C48" s="51"/>
      <c r="D48" s="51"/>
      <c r="E48" s="51"/>
      <c r="F48" s="8" t="s">
        <v>28</v>
      </c>
      <c r="G48" s="9">
        <f>J48/дуб!$M$12</f>
        <v>0</v>
      </c>
      <c r="H48" s="9">
        <f t="shared" si="6"/>
        <v>0</v>
      </c>
      <c r="I48" s="9">
        <f t="shared" si="7"/>
        <v>0</v>
      </c>
      <c r="J48" s="10"/>
      <c r="K48" s="3"/>
    </row>
    <row r="49" spans="2:11" ht="9" customHeight="1">
      <c r="B49" s="38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7" t="s">
        <v>39</v>
      </c>
      <c r="D50" s="15"/>
      <c r="E50" s="8" t="s">
        <v>32</v>
      </c>
      <c r="F50" s="8"/>
      <c r="G50" s="9">
        <f>J50/дуб!$M$12</f>
        <v>0.50458715596330272</v>
      </c>
      <c r="H50" s="9">
        <f>J50/1.2</f>
        <v>916.66666666666674</v>
      </c>
      <c r="I50" s="9">
        <f>J50-H50</f>
        <v>183.33333333333326</v>
      </c>
      <c r="J50" s="10">
        <v>1100</v>
      </c>
      <c r="K50" s="3"/>
    </row>
    <row r="51" spans="2:11" ht="72.599999999999994" customHeight="1">
      <c r="B51" s="24" t="s">
        <v>52</v>
      </c>
      <c r="C51" s="27" t="s">
        <v>39</v>
      </c>
      <c r="D51" s="15"/>
      <c r="E51" s="34" t="s">
        <v>34</v>
      </c>
      <c r="F51" s="8"/>
      <c r="G51" s="9">
        <f>J51/дуб!$M$12</f>
        <v>0.43119266055045874</v>
      </c>
      <c r="H51" s="9">
        <f>J51/1.2</f>
        <v>783.33333333333337</v>
      </c>
      <c r="I51" s="9">
        <f>J51-H51</f>
        <v>156.66666666666663</v>
      </c>
      <c r="J51" s="10">
        <v>940</v>
      </c>
      <c r="K51" s="3"/>
    </row>
    <row r="52" spans="2:11" ht="67.8" customHeight="1" thickBot="1">
      <c r="B52" s="17" t="s">
        <v>33</v>
      </c>
      <c r="C52" s="28" t="s">
        <v>39</v>
      </c>
      <c r="D52" s="19"/>
      <c r="E52" s="36" t="s">
        <v>34</v>
      </c>
      <c r="F52" s="18"/>
      <c r="G52" s="21">
        <f>J52/дуб!$M$12</f>
        <v>0.33944954128440369</v>
      </c>
      <c r="H52" s="21">
        <f>J52/1.2</f>
        <v>616.66666666666674</v>
      </c>
      <c r="I52" s="21">
        <v>123.33</v>
      </c>
      <c r="J52" s="22">
        <v>740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71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K120"/>
  <sheetViews>
    <sheetView topLeftCell="A46" zoomScaleNormal="100" workbookViewId="0">
      <selection activeCell="J52" sqref="J52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5"/>
      <c r="C1" s="45"/>
      <c r="D1" s="45"/>
      <c r="E1" s="45"/>
      <c r="F1" s="45"/>
      <c r="G1" s="45"/>
      <c r="H1" s="45"/>
      <c r="I1" s="45"/>
      <c r="J1" s="23"/>
      <c r="K1" s="3"/>
    </row>
    <row r="2" spans="2:11" ht="18">
      <c r="B2" s="40"/>
      <c r="C2" s="40"/>
      <c r="D2" s="40"/>
      <c r="E2" s="40"/>
      <c r="F2" s="40"/>
      <c r="G2" s="40"/>
      <c r="H2" s="40"/>
      <c r="I2" s="40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38" t="s">
        <v>13</v>
      </c>
      <c r="C6" s="39" t="s">
        <v>40</v>
      </c>
      <c r="D6" s="39" t="s">
        <v>15</v>
      </c>
      <c r="E6" s="39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38"/>
      <c r="C7" s="39"/>
      <c r="D7" s="39"/>
      <c r="E7" s="39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38"/>
      <c r="C8" s="39"/>
      <c r="D8" s="39"/>
      <c r="E8" s="39"/>
      <c r="F8" s="8" t="s">
        <v>19</v>
      </c>
      <c r="G8" s="9">
        <f>J8/дуб!$M$12</f>
        <v>0.70642201834862384</v>
      </c>
      <c r="H8" s="9">
        <f t="shared" si="0"/>
        <v>1283.3333333333335</v>
      </c>
      <c r="I8" s="9">
        <f t="shared" si="1"/>
        <v>256.66666666666652</v>
      </c>
      <c r="J8" s="10">
        <v>1540</v>
      </c>
      <c r="K8" s="3"/>
    </row>
    <row r="9" spans="2:11" ht="17.25" customHeight="1">
      <c r="B9" s="38"/>
      <c r="C9" s="39"/>
      <c r="D9" s="39"/>
      <c r="E9" s="39"/>
      <c r="F9" s="8" t="s">
        <v>20</v>
      </c>
      <c r="G9" s="9">
        <f>J9/дуб!$M$12</f>
        <v>0.75688073394495414</v>
      </c>
      <c r="H9" s="9">
        <f t="shared" si="0"/>
        <v>1375</v>
      </c>
      <c r="I9" s="9">
        <f t="shared" si="1"/>
        <v>275</v>
      </c>
      <c r="J9" s="10">
        <v>1650</v>
      </c>
      <c r="K9" s="3"/>
    </row>
    <row r="10" spans="2:11" ht="17.25" customHeight="1">
      <c r="B10" s="38"/>
      <c r="C10" s="39"/>
      <c r="D10" s="39"/>
      <c r="E10" s="39"/>
      <c r="F10" s="8" t="s">
        <v>21</v>
      </c>
      <c r="G10" s="9">
        <f>J10/дуб!$M$12</f>
        <v>0.77981651376146788</v>
      </c>
      <c r="H10" s="9">
        <f t="shared" si="0"/>
        <v>1416.6666666666667</v>
      </c>
      <c r="I10" s="9">
        <f t="shared" si="1"/>
        <v>283.33333333333326</v>
      </c>
      <c r="J10" s="10">
        <v>1700</v>
      </c>
      <c r="K10" s="3"/>
    </row>
    <row r="11" spans="2:11" ht="17.25" customHeight="1">
      <c r="B11" s="38"/>
      <c r="C11" s="39"/>
      <c r="D11" s="39"/>
      <c r="E11" s="39"/>
      <c r="F11" s="8" t="s">
        <v>22</v>
      </c>
      <c r="G11" s="9">
        <f>J11/дуб!$M$12</f>
        <v>0.79816513761467889</v>
      </c>
      <c r="H11" s="9">
        <f t="shared" si="0"/>
        <v>1450</v>
      </c>
      <c r="I11" s="9">
        <f t="shared" si="1"/>
        <v>290</v>
      </c>
      <c r="J11" s="10">
        <v>1740</v>
      </c>
      <c r="K11" s="3"/>
    </row>
    <row r="12" spans="2:11" ht="17.25" customHeight="1">
      <c r="B12" s="38"/>
      <c r="C12" s="39"/>
      <c r="D12" s="39"/>
      <c r="E12" s="39"/>
      <c r="F12" s="8" t="s">
        <v>23</v>
      </c>
      <c r="G12" s="9">
        <f>J12/дуб!$M$12</f>
        <v>0.80733944954128445</v>
      </c>
      <c r="H12" s="9">
        <f t="shared" si="0"/>
        <v>1466.6666666666667</v>
      </c>
      <c r="I12" s="9">
        <f t="shared" si="1"/>
        <v>293.33333333333326</v>
      </c>
      <c r="J12" s="10">
        <v>1760</v>
      </c>
      <c r="K12" s="3"/>
    </row>
    <row r="13" spans="2:11" ht="16.5" customHeight="1">
      <c r="B13" s="38"/>
      <c r="C13" s="39"/>
      <c r="D13" s="39"/>
      <c r="E13" s="39"/>
      <c r="F13" s="8" t="s">
        <v>24</v>
      </c>
      <c r="G13" s="9">
        <f>J13/дуб!$M$12</f>
        <v>0.82110091743119262</v>
      </c>
      <c r="H13" s="9">
        <f t="shared" si="0"/>
        <v>1491.6666666666667</v>
      </c>
      <c r="I13" s="9">
        <f t="shared" si="1"/>
        <v>298.33333333333326</v>
      </c>
      <c r="J13" s="10">
        <v>1790</v>
      </c>
      <c r="K13" s="3"/>
    </row>
    <row r="14" spans="2:11" ht="16.5" customHeight="1">
      <c r="B14" s="38"/>
      <c r="C14" s="39"/>
      <c r="D14" s="39"/>
      <c r="E14" s="39"/>
      <c r="F14" s="8" t="s">
        <v>25</v>
      </c>
      <c r="G14" s="9">
        <f>J14/дуб!$M$12</f>
        <v>0.83027522935779818</v>
      </c>
      <c r="H14" s="9">
        <f t="shared" si="0"/>
        <v>1508.3333333333335</v>
      </c>
      <c r="I14" s="9">
        <f t="shared" si="1"/>
        <v>301.66666666666652</v>
      </c>
      <c r="J14" s="10">
        <v>1810</v>
      </c>
      <c r="K14" s="3"/>
    </row>
    <row r="15" spans="2:11" ht="16.5" customHeight="1">
      <c r="B15" s="38"/>
      <c r="C15" s="39"/>
      <c r="D15" s="39"/>
      <c r="E15" s="39"/>
      <c r="F15" s="8" t="s">
        <v>28</v>
      </c>
      <c r="G15" s="9">
        <f>J15/дуб!$M$12</f>
        <v>0.83944954128440363</v>
      </c>
      <c r="H15" s="9">
        <f t="shared" si="0"/>
        <v>1525</v>
      </c>
      <c r="I15" s="9">
        <f t="shared" si="1"/>
        <v>305</v>
      </c>
      <c r="J15" s="10">
        <v>1830</v>
      </c>
      <c r="K15" s="3"/>
    </row>
    <row r="16" spans="2:11" ht="5.25" customHeight="1">
      <c r="B16" s="38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38"/>
      <c r="C17" s="49" t="s">
        <v>40</v>
      </c>
      <c r="D17" s="39" t="s">
        <v>27</v>
      </c>
      <c r="E17" s="39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1" ht="16.5" customHeight="1">
      <c r="B18" s="38"/>
      <c r="C18" s="49"/>
      <c r="D18" s="49"/>
      <c r="E18" s="49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1" ht="16.5" customHeight="1">
      <c r="B19" s="38"/>
      <c r="C19" s="49"/>
      <c r="D19" s="49"/>
      <c r="E19" s="49"/>
      <c r="F19" s="8" t="s">
        <v>19</v>
      </c>
      <c r="G19" s="9">
        <f>J19/дуб!$M$12</f>
        <v>0.65137614678899081</v>
      </c>
      <c r="H19" s="9">
        <f t="shared" si="2"/>
        <v>1183.3333333333335</v>
      </c>
      <c r="I19" s="9">
        <f t="shared" si="3"/>
        <v>236.66666666666652</v>
      </c>
      <c r="J19" s="10">
        <v>1420</v>
      </c>
      <c r="K19" s="3"/>
    </row>
    <row r="20" spans="2:11" ht="18" customHeight="1">
      <c r="B20" s="38"/>
      <c r="C20" s="49"/>
      <c r="D20" s="49"/>
      <c r="E20" s="49"/>
      <c r="F20" s="8" t="s">
        <v>20</v>
      </c>
      <c r="G20" s="9">
        <f>J20/дуб!$M$12</f>
        <v>0.72477064220183485</v>
      </c>
      <c r="H20" s="9">
        <f t="shared" si="2"/>
        <v>1316.6666666666667</v>
      </c>
      <c r="I20" s="9">
        <f t="shared" si="3"/>
        <v>263.33333333333326</v>
      </c>
      <c r="J20" s="10">
        <v>1580</v>
      </c>
      <c r="K20" s="3"/>
    </row>
    <row r="21" spans="2:11" ht="16.5" customHeight="1">
      <c r="B21" s="38"/>
      <c r="C21" s="49"/>
      <c r="D21" s="49"/>
      <c r="E21" s="49"/>
      <c r="F21" s="8" t="s">
        <v>21</v>
      </c>
      <c r="G21" s="9">
        <f>J21/дуб!$M$12</f>
        <v>0.75688073394495414</v>
      </c>
      <c r="H21" s="9">
        <f t="shared" si="2"/>
        <v>1375</v>
      </c>
      <c r="I21" s="9">
        <f t="shared" si="3"/>
        <v>275</v>
      </c>
      <c r="J21" s="10">
        <v>1650</v>
      </c>
      <c r="K21" s="3"/>
    </row>
    <row r="22" spans="2:11" ht="16.5" customHeight="1">
      <c r="B22" s="38"/>
      <c r="C22" s="49"/>
      <c r="D22" s="49"/>
      <c r="E22" s="49"/>
      <c r="F22" s="8" t="s">
        <v>22</v>
      </c>
      <c r="G22" s="9">
        <f>J22/дуб!$M$12</f>
        <v>0.76605504587155959</v>
      </c>
      <c r="H22" s="9">
        <f t="shared" si="2"/>
        <v>1391.6666666666667</v>
      </c>
      <c r="I22" s="9">
        <f t="shared" si="3"/>
        <v>278.33333333333326</v>
      </c>
      <c r="J22" s="10">
        <v>1670</v>
      </c>
      <c r="K22" s="3"/>
    </row>
    <row r="23" spans="2:11" ht="16.5" customHeight="1">
      <c r="B23" s="38"/>
      <c r="C23" s="49"/>
      <c r="D23" s="49"/>
      <c r="E23" s="49"/>
      <c r="F23" s="8" t="s">
        <v>23</v>
      </c>
      <c r="G23" s="9">
        <f>J23/дуб!$M$12</f>
        <v>0.77981651376146788</v>
      </c>
      <c r="H23" s="9">
        <f t="shared" si="2"/>
        <v>1416.6666666666667</v>
      </c>
      <c r="I23" s="9">
        <f t="shared" si="3"/>
        <v>283.33333333333326</v>
      </c>
      <c r="J23" s="10">
        <v>1700</v>
      </c>
      <c r="K23" s="3"/>
    </row>
    <row r="24" spans="2:11" ht="17.25" customHeight="1">
      <c r="B24" s="38"/>
      <c r="C24" s="49"/>
      <c r="D24" s="49"/>
      <c r="E24" s="49"/>
      <c r="F24" s="8" t="s">
        <v>24</v>
      </c>
      <c r="G24" s="9">
        <f>J24/дуб!$M$12</f>
        <v>0.78899082568807344</v>
      </c>
      <c r="H24" s="9">
        <f t="shared" si="2"/>
        <v>1433.3333333333335</v>
      </c>
      <c r="I24" s="9">
        <f t="shared" si="3"/>
        <v>286.66666666666652</v>
      </c>
      <c r="J24" s="10">
        <v>1720</v>
      </c>
      <c r="K24" s="3"/>
    </row>
    <row r="25" spans="2:11" ht="16.5" customHeight="1">
      <c r="B25" s="38"/>
      <c r="C25" s="49"/>
      <c r="D25" s="49"/>
      <c r="E25" s="49"/>
      <c r="F25" s="8" t="s">
        <v>25</v>
      </c>
      <c r="G25" s="9">
        <f>J25/дуб!$M$12</f>
        <v>0.79816513761467889</v>
      </c>
      <c r="H25" s="9">
        <f t="shared" si="2"/>
        <v>1450</v>
      </c>
      <c r="I25" s="9">
        <f t="shared" si="3"/>
        <v>290</v>
      </c>
      <c r="J25" s="10">
        <v>1740</v>
      </c>
      <c r="K25" s="3"/>
    </row>
    <row r="26" spans="2:11" ht="17.25" customHeight="1">
      <c r="B26" s="38"/>
      <c r="C26" s="49"/>
      <c r="D26" s="49"/>
      <c r="E26" s="49"/>
      <c r="F26" s="8" t="s">
        <v>28</v>
      </c>
      <c r="G26" s="9">
        <f>J26/дуб!$M$12</f>
        <v>0.80733944954128445</v>
      </c>
      <c r="H26" s="9">
        <f t="shared" si="2"/>
        <v>1466.6666666666667</v>
      </c>
      <c r="I26" s="9">
        <f t="shared" si="3"/>
        <v>293.33333333333326</v>
      </c>
      <c r="J26" s="10">
        <v>1760</v>
      </c>
      <c r="K26" s="3"/>
    </row>
    <row r="27" spans="2:11" ht="6" customHeight="1">
      <c r="B27" s="38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38"/>
      <c r="C28" s="49" t="s">
        <v>40</v>
      </c>
      <c r="D28" s="39" t="s">
        <v>29</v>
      </c>
      <c r="E28" s="39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1" ht="17.25" customHeight="1">
      <c r="B29" s="38"/>
      <c r="C29" s="49"/>
      <c r="D29" s="49"/>
      <c r="E29" s="49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1" ht="18" customHeight="1">
      <c r="B30" s="38"/>
      <c r="C30" s="49"/>
      <c r="D30" s="49"/>
      <c r="E30" s="49"/>
      <c r="F30" s="8" t="s">
        <v>19</v>
      </c>
      <c r="G30" s="9">
        <f>J30/дуб!$M$12</f>
        <v>0.5321100917431193</v>
      </c>
      <c r="H30" s="9">
        <f t="shared" si="4"/>
        <v>966.66666666666674</v>
      </c>
      <c r="I30" s="9">
        <f t="shared" si="5"/>
        <v>193.33333333333326</v>
      </c>
      <c r="J30" s="10">
        <v>1160</v>
      </c>
      <c r="K30" s="3"/>
    </row>
    <row r="31" spans="2:11" ht="16.5" customHeight="1">
      <c r="B31" s="38"/>
      <c r="C31" s="49"/>
      <c r="D31" s="49"/>
      <c r="E31" s="49"/>
      <c r="F31" s="8" t="s">
        <v>20</v>
      </c>
      <c r="G31" s="9">
        <f>J31/дуб!$M$12</f>
        <v>0.6009174311926605</v>
      </c>
      <c r="H31" s="9">
        <f t="shared" si="4"/>
        <v>1091.6666666666667</v>
      </c>
      <c r="I31" s="9">
        <f t="shared" si="5"/>
        <v>218.33333333333326</v>
      </c>
      <c r="J31" s="10">
        <v>1310</v>
      </c>
      <c r="K31" s="3"/>
    </row>
    <row r="32" spans="2:11" ht="18.75" customHeight="1">
      <c r="B32" s="38"/>
      <c r="C32" s="49"/>
      <c r="D32" s="49"/>
      <c r="E32" s="49"/>
      <c r="F32" s="8" t="s">
        <v>21</v>
      </c>
      <c r="G32" s="9">
        <f>J32/дуб!$M$12</f>
        <v>0.66513761467889909</v>
      </c>
      <c r="H32" s="9">
        <f t="shared" si="4"/>
        <v>1208.3333333333335</v>
      </c>
      <c r="I32" s="9">
        <f t="shared" si="5"/>
        <v>241.66666666666652</v>
      </c>
      <c r="J32" s="10">
        <v>1450</v>
      </c>
      <c r="K32" s="3"/>
    </row>
    <row r="33" spans="2:11" ht="18" customHeight="1">
      <c r="B33" s="38"/>
      <c r="C33" s="49"/>
      <c r="D33" s="49"/>
      <c r="E33" s="49"/>
      <c r="F33" s="8" t="s">
        <v>22</v>
      </c>
      <c r="G33" s="9">
        <f>J33/дуб!$M$12</f>
        <v>0.6834862385321101</v>
      </c>
      <c r="H33" s="9">
        <f t="shared" si="4"/>
        <v>1241.6666666666667</v>
      </c>
      <c r="I33" s="9">
        <f t="shared" si="5"/>
        <v>248.33333333333326</v>
      </c>
      <c r="J33" s="10">
        <v>1490</v>
      </c>
      <c r="K33" s="3"/>
    </row>
    <row r="34" spans="2:11" ht="16.5" customHeight="1">
      <c r="B34" s="38"/>
      <c r="C34" s="49"/>
      <c r="D34" s="49"/>
      <c r="E34" s="49"/>
      <c r="F34" s="8" t="s">
        <v>23</v>
      </c>
      <c r="G34" s="9">
        <f>J34/дуб!$M$12</f>
        <v>0.7155963302752294</v>
      </c>
      <c r="H34" s="9">
        <f t="shared" si="4"/>
        <v>1300</v>
      </c>
      <c r="I34" s="9">
        <f t="shared" si="5"/>
        <v>260</v>
      </c>
      <c r="J34" s="10">
        <v>1560</v>
      </c>
      <c r="K34" s="3"/>
    </row>
    <row r="35" spans="2:11" ht="17.25" customHeight="1">
      <c r="B35" s="38"/>
      <c r="C35" s="49"/>
      <c r="D35" s="49"/>
      <c r="E35" s="49"/>
      <c r="F35" s="8" t="s">
        <v>24</v>
      </c>
      <c r="G35" s="9">
        <f>J35/дуб!$M$12</f>
        <v>0.73853211009174313</v>
      </c>
      <c r="H35" s="9">
        <f t="shared" si="4"/>
        <v>1341.6666666666667</v>
      </c>
      <c r="I35" s="9">
        <f t="shared" si="5"/>
        <v>268.33333333333326</v>
      </c>
      <c r="J35" s="10">
        <v>1610</v>
      </c>
      <c r="K35" s="3"/>
    </row>
    <row r="36" spans="2:11" ht="18" customHeight="1">
      <c r="B36" s="38"/>
      <c r="C36" s="49"/>
      <c r="D36" s="49"/>
      <c r="E36" s="49"/>
      <c r="F36" s="8" t="s">
        <v>25</v>
      </c>
      <c r="G36" s="9">
        <f>J36/дуб!$M$12</f>
        <v>0.76146788990825687</v>
      </c>
      <c r="H36" s="9">
        <f t="shared" si="4"/>
        <v>1383.3333333333335</v>
      </c>
      <c r="I36" s="9">
        <f t="shared" si="5"/>
        <v>276.66666666666652</v>
      </c>
      <c r="J36" s="10">
        <v>1660</v>
      </c>
      <c r="K36" s="3"/>
    </row>
    <row r="37" spans="2:11" ht="17.25" customHeight="1">
      <c r="B37" s="38"/>
      <c r="C37" s="49"/>
      <c r="D37" s="49"/>
      <c r="E37" s="49"/>
      <c r="F37" s="8" t="s">
        <v>28</v>
      </c>
      <c r="G37" s="9">
        <f>J37/дуб!$M$12</f>
        <v>0.77981651376146788</v>
      </c>
      <c r="H37" s="9">
        <f t="shared" si="4"/>
        <v>1416.6666666666667</v>
      </c>
      <c r="I37" s="9">
        <f t="shared" si="5"/>
        <v>283.33333333333326</v>
      </c>
      <c r="J37" s="10">
        <v>1700</v>
      </c>
      <c r="K37" s="3"/>
    </row>
    <row r="38" spans="2:11" ht="6" customHeight="1">
      <c r="B38" s="38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38"/>
      <c r="C39" s="49" t="s">
        <v>40</v>
      </c>
      <c r="D39" s="39" t="s">
        <v>30</v>
      </c>
      <c r="E39" s="39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38"/>
      <c r="C40" s="49"/>
      <c r="D40" s="49"/>
      <c r="E40" s="49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38"/>
      <c r="C41" s="49"/>
      <c r="D41" s="49"/>
      <c r="E41" s="49"/>
      <c r="F41" s="8" t="s">
        <v>19</v>
      </c>
      <c r="G41" s="9">
        <f>J41/дуб!$M$12</f>
        <v>0.49082568807339449</v>
      </c>
      <c r="H41" s="9">
        <f t="shared" si="6"/>
        <v>891.66666666666674</v>
      </c>
      <c r="I41" s="9">
        <f t="shared" si="7"/>
        <v>178.33333333333326</v>
      </c>
      <c r="J41" s="10">
        <v>1070</v>
      </c>
      <c r="K41" s="3"/>
    </row>
    <row r="42" spans="2:11" ht="17.25" customHeight="1">
      <c r="B42" s="38"/>
      <c r="C42" s="49"/>
      <c r="D42" s="49"/>
      <c r="E42" s="49"/>
      <c r="F42" s="8" t="s">
        <v>20</v>
      </c>
      <c r="G42" s="9">
        <f>J42/дуб!$M$12</f>
        <v>0.55963302752293576</v>
      </c>
      <c r="H42" s="9">
        <f t="shared" si="6"/>
        <v>1016.6666666666667</v>
      </c>
      <c r="I42" s="9">
        <f t="shared" si="7"/>
        <v>203.33333333333326</v>
      </c>
      <c r="J42" s="10">
        <v>1220</v>
      </c>
      <c r="K42" s="3"/>
    </row>
    <row r="43" spans="2:11" ht="17.25" customHeight="1">
      <c r="B43" s="38"/>
      <c r="C43" s="49"/>
      <c r="D43" s="49"/>
      <c r="E43" s="49"/>
      <c r="F43" s="8" t="s">
        <v>21</v>
      </c>
      <c r="G43" s="9">
        <f>J43/дуб!$M$12</f>
        <v>0.65137614678899081</v>
      </c>
      <c r="H43" s="9">
        <f t="shared" si="6"/>
        <v>1183.3333333333335</v>
      </c>
      <c r="I43" s="9">
        <f t="shared" si="7"/>
        <v>236.66666666666652</v>
      </c>
      <c r="J43" s="10">
        <v>1420</v>
      </c>
      <c r="K43" s="3"/>
    </row>
    <row r="44" spans="2:11" ht="16.5" customHeight="1">
      <c r="B44" s="38"/>
      <c r="C44" s="49"/>
      <c r="D44" s="49"/>
      <c r="E44" s="49"/>
      <c r="F44" s="8" t="s">
        <v>22</v>
      </c>
      <c r="G44" s="9">
        <f>J44/дуб!$M$12</f>
        <v>0.66972477064220182</v>
      </c>
      <c r="H44" s="9">
        <f t="shared" si="6"/>
        <v>1216.6666666666667</v>
      </c>
      <c r="I44" s="9">
        <f t="shared" si="7"/>
        <v>243.33333333333326</v>
      </c>
      <c r="J44" s="10">
        <v>1460</v>
      </c>
      <c r="K44" s="3"/>
    </row>
    <row r="45" spans="2:11" ht="17.25" customHeight="1">
      <c r="B45" s="38"/>
      <c r="C45" s="49"/>
      <c r="D45" s="49"/>
      <c r="E45" s="49"/>
      <c r="F45" s="8" t="s">
        <v>23</v>
      </c>
      <c r="G45" s="9">
        <f>J45/дуб!$M$12</f>
        <v>0.67889908256880738</v>
      </c>
      <c r="H45" s="9">
        <f t="shared" si="6"/>
        <v>1233.3333333333335</v>
      </c>
      <c r="I45" s="9">
        <f t="shared" si="7"/>
        <v>246.66666666666652</v>
      </c>
      <c r="J45" s="10">
        <v>1480</v>
      </c>
      <c r="K45" s="3"/>
    </row>
    <row r="46" spans="2:11" ht="18.75" customHeight="1">
      <c r="B46" s="38"/>
      <c r="C46" s="49"/>
      <c r="D46" s="49"/>
      <c r="E46" s="49"/>
      <c r="F46" s="8" t="s">
        <v>24</v>
      </c>
      <c r="G46" s="9">
        <f>J46/дуб!$M$12</f>
        <v>0.70642201834862384</v>
      </c>
      <c r="H46" s="9">
        <f t="shared" si="6"/>
        <v>1283.3333333333335</v>
      </c>
      <c r="I46" s="9">
        <f t="shared" si="7"/>
        <v>256.66666666666652</v>
      </c>
      <c r="J46" s="10">
        <v>1540</v>
      </c>
      <c r="K46" s="3"/>
    </row>
    <row r="47" spans="2:11" ht="18" customHeight="1">
      <c r="B47" s="38"/>
      <c r="C47" s="49"/>
      <c r="D47" s="49"/>
      <c r="E47" s="49"/>
      <c r="F47" s="8" t="s">
        <v>25</v>
      </c>
      <c r="G47" s="9">
        <f>J47/дуб!$M$12</f>
        <v>0.72935779816513757</v>
      </c>
      <c r="H47" s="9">
        <f t="shared" si="6"/>
        <v>1325</v>
      </c>
      <c r="I47" s="9">
        <f t="shared" si="7"/>
        <v>265</v>
      </c>
      <c r="J47" s="10">
        <v>1590</v>
      </c>
      <c r="K47" s="3"/>
    </row>
    <row r="48" spans="2:11" ht="18" customHeight="1">
      <c r="B48" s="38"/>
      <c r="C48" s="49"/>
      <c r="D48" s="49"/>
      <c r="E48" s="49"/>
      <c r="F48" s="8" t="s">
        <v>28</v>
      </c>
      <c r="G48" s="9">
        <f>J48/дуб!$M$12</f>
        <v>0.73853211009174313</v>
      </c>
      <c r="H48" s="9">
        <f t="shared" si="6"/>
        <v>1341.6666666666667</v>
      </c>
      <c r="I48" s="9">
        <f t="shared" si="7"/>
        <v>268.33333333333326</v>
      </c>
      <c r="J48" s="10">
        <v>1610</v>
      </c>
      <c r="K48" s="3"/>
    </row>
    <row r="49" spans="2:11" ht="9" customHeight="1">
      <c r="B49" s="38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5" t="s">
        <v>40</v>
      </c>
      <c r="D50" s="15"/>
      <c r="E50" s="8" t="s">
        <v>32</v>
      </c>
      <c r="F50" s="8"/>
      <c r="G50" s="9">
        <f>J50/дуб!$M$12</f>
        <v>0.50458715596330272</v>
      </c>
      <c r="H50" s="9">
        <f>J50/1.2</f>
        <v>916.66666666666674</v>
      </c>
      <c r="I50" s="9">
        <f>J50-H50</f>
        <v>183.33333333333326</v>
      </c>
      <c r="J50" s="10">
        <v>1100</v>
      </c>
      <c r="K50" s="3"/>
    </row>
    <row r="51" spans="2:11" ht="72.599999999999994" customHeight="1">
      <c r="B51" s="24" t="s">
        <v>51</v>
      </c>
      <c r="C51" s="25" t="s">
        <v>40</v>
      </c>
      <c r="D51" s="15"/>
      <c r="E51" s="34" t="s">
        <v>34</v>
      </c>
      <c r="F51" s="8"/>
      <c r="G51" s="9">
        <f>J51/дуб!$M$12</f>
        <v>0.43119266055045874</v>
      </c>
      <c r="H51" s="9">
        <f>J51/1.2</f>
        <v>783.33333333333337</v>
      </c>
      <c r="I51" s="9">
        <f>J51-H51</f>
        <v>156.66666666666663</v>
      </c>
      <c r="J51" s="10">
        <v>940</v>
      </c>
      <c r="K51" s="3"/>
    </row>
    <row r="52" spans="2:11" ht="60" customHeight="1" thickBot="1">
      <c r="B52" s="17" t="s">
        <v>33</v>
      </c>
      <c r="C52" s="26" t="s">
        <v>40</v>
      </c>
      <c r="D52" s="19"/>
      <c r="E52" s="36" t="s">
        <v>34</v>
      </c>
      <c r="F52" s="18"/>
      <c r="G52" s="21">
        <f>J52/дуб!$M$12</f>
        <v>0.33944954128440369</v>
      </c>
      <c r="H52" s="21">
        <f>J52/1.2</f>
        <v>616.66666666666674</v>
      </c>
      <c r="I52" s="21">
        <f>J52-H52</f>
        <v>123.33333333333326</v>
      </c>
      <c r="J52" s="22">
        <v>740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K120"/>
  <sheetViews>
    <sheetView topLeftCell="A34" zoomScaleNormal="100" workbookViewId="0">
      <selection activeCell="B51" sqref="B51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5"/>
      <c r="C1" s="45"/>
      <c r="D1" s="45"/>
      <c r="E1" s="45"/>
      <c r="F1" s="45"/>
      <c r="G1" s="45"/>
      <c r="H1" s="45"/>
      <c r="I1" s="45"/>
      <c r="J1" s="23"/>
      <c r="K1" s="3"/>
    </row>
    <row r="2" spans="2:11" ht="18">
      <c r="B2" s="40"/>
      <c r="C2" s="40"/>
      <c r="D2" s="40"/>
      <c r="E2" s="40"/>
      <c r="F2" s="40"/>
      <c r="G2" s="40"/>
      <c r="H2" s="40"/>
      <c r="I2" s="40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38" t="s">
        <v>13</v>
      </c>
      <c r="C6" s="39" t="s">
        <v>41</v>
      </c>
      <c r="D6" s="39" t="s">
        <v>15</v>
      </c>
      <c r="E6" s="39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38"/>
      <c r="C7" s="39"/>
      <c r="D7" s="39"/>
      <c r="E7" s="39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38"/>
      <c r="C8" s="39"/>
      <c r="D8" s="39"/>
      <c r="E8" s="39"/>
      <c r="F8" s="8" t="s">
        <v>19</v>
      </c>
      <c r="G8" s="9">
        <f>J8/дуб!$M$12</f>
        <v>0</v>
      </c>
      <c r="H8" s="9">
        <f t="shared" si="0"/>
        <v>0</v>
      </c>
      <c r="I8" s="9">
        <f t="shared" si="1"/>
        <v>0</v>
      </c>
      <c r="J8" s="10"/>
      <c r="K8" s="3"/>
    </row>
    <row r="9" spans="2:11" ht="17.25" customHeight="1">
      <c r="B9" s="38"/>
      <c r="C9" s="39"/>
      <c r="D9" s="39"/>
      <c r="E9" s="39"/>
      <c r="F9" s="8" t="s">
        <v>20</v>
      </c>
      <c r="G9" s="9">
        <f>J9/дуб!$M$12</f>
        <v>0</v>
      </c>
      <c r="H9" s="9">
        <f t="shared" si="0"/>
        <v>0</v>
      </c>
      <c r="I9" s="9">
        <f t="shared" si="1"/>
        <v>0</v>
      </c>
      <c r="J9" s="10"/>
      <c r="K9" s="3"/>
    </row>
    <row r="10" spans="2:11" ht="17.25" customHeight="1">
      <c r="B10" s="38"/>
      <c r="C10" s="39"/>
      <c r="D10" s="39"/>
      <c r="E10" s="39"/>
      <c r="F10" s="8" t="s">
        <v>21</v>
      </c>
      <c r="G10" s="9">
        <f>J10/дуб!$M$12</f>
        <v>0</v>
      </c>
      <c r="H10" s="9">
        <f t="shared" si="0"/>
        <v>0</v>
      </c>
      <c r="I10" s="9">
        <f t="shared" si="1"/>
        <v>0</v>
      </c>
      <c r="J10" s="10"/>
      <c r="K10" s="3"/>
    </row>
    <row r="11" spans="2:11" ht="17.25" customHeight="1">
      <c r="B11" s="38"/>
      <c r="C11" s="39"/>
      <c r="D11" s="39"/>
      <c r="E11" s="39"/>
      <c r="F11" s="8" t="s">
        <v>22</v>
      </c>
      <c r="G11" s="9">
        <f>J11/дуб!$M$12</f>
        <v>0</v>
      </c>
      <c r="H11" s="9">
        <f t="shared" si="0"/>
        <v>0</v>
      </c>
      <c r="I11" s="9">
        <f t="shared" si="1"/>
        <v>0</v>
      </c>
      <c r="J11" s="10"/>
      <c r="K11" s="3"/>
    </row>
    <row r="12" spans="2:11" ht="17.25" customHeight="1">
      <c r="B12" s="38"/>
      <c r="C12" s="39"/>
      <c r="D12" s="39"/>
      <c r="E12" s="39"/>
      <c r="F12" s="8" t="s">
        <v>23</v>
      </c>
      <c r="G12" s="9">
        <f>J12/дуб!$M$12</f>
        <v>0</v>
      </c>
      <c r="H12" s="9">
        <f t="shared" si="0"/>
        <v>0</v>
      </c>
      <c r="I12" s="9">
        <f t="shared" si="1"/>
        <v>0</v>
      </c>
      <c r="J12" s="10"/>
      <c r="K12" s="3"/>
    </row>
    <row r="13" spans="2:11" ht="16.5" customHeight="1">
      <c r="B13" s="38"/>
      <c r="C13" s="39"/>
      <c r="D13" s="39"/>
      <c r="E13" s="39"/>
      <c r="F13" s="8" t="s">
        <v>24</v>
      </c>
      <c r="G13" s="9">
        <f>J13/дуб!$M$12</f>
        <v>0</v>
      </c>
      <c r="H13" s="9">
        <f t="shared" si="0"/>
        <v>0</v>
      </c>
      <c r="I13" s="9">
        <f t="shared" si="1"/>
        <v>0</v>
      </c>
      <c r="J13" s="10"/>
      <c r="K13" s="3"/>
    </row>
    <row r="14" spans="2:11" ht="16.5" customHeight="1">
      <c r="B14" s="38"/>
      <c r="C14" s="39"/>
      <c r="D14" s="39"/>
      <c r="E14" s="39"/>
      <c r="F14" s="8" t="s">
        <v>25</v>
      </c>
      <c r="G14" s="9">
        <f>J14/дуб!$M$12</f>
        <v>0</v>
      </c>
      <c r="H14" s="9">
        <f t="shared" si="0"/>
        <v>0</v>
      </c>
      <c r="I14" s="9">
        <f t="shared" si="1"/>
        <v>0</v>
      </c>
      <c r="J14" s="10"/>
      <c r="K14" s="3"/>
    </row>
    <row r="15" spans="2:11" ht="16.5" customHeight="1">
      <c r="B15" s="38"/>
      <c r="C15" s="39"/>
      <c r="D15" s="39"/>
      <c r="E15" s="39"/>
      <c r="F15" s="8" t="s">
        <v>28</v>
      </c>
      <c r="G15" s="9">
        <f>J15/дуб!$M$12</f>
        <v>0</v>
      </c>
      <c r="H15" s="9">
        <f t="shared" si="0"/>
        <v>0</v>
      </c>
      <c r="I15" s="9">
        <f t="shared" si="1"/>
        <v>0</v>
      </c>
      <c r="J15" s="10"/>
      <c r="K15" s="3"/>
    </row>
    <row r="16" spans="2:11" ht="5.25" customHeight="1">
      <c r="B16" s="38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38"/>
      <c r="C17" s="49" t="s">
        <v>41</v>
      </c>
      <c r="D17" s="39" t="s">
        <v>27</v>
      </c>
      <c r="E17" s="39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1" ht="16.5" customHeight="1">
      <c r="B18" s="38"/>
      <c r="C18" s="49"/>
      <c r="D18" s="49"/>
      <c r="E18" s="49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1" ht="16.5" customHeight="1">
      <c r="B19" s="38"/>
      <c r="C19" s="49"/>
      <c r="D19" s="49"/>
      <c r="E19" s="49"/>
      <c r="F19" s="8" t="s">
        <v>19</v>
      </c>
      <c r="G19" s="9">
        <f>J19/дуб!$M$12</f>
        <v>0</v>
      </c>
      <c r="H19" s="9">
        <f t="shared" si="2"/>
        <v>0</v>
      </c>
      <c r="I19" s="9">
        <f t="shared" si="3"/>
        <v>0</v>
      </c>
      <c r="J19" s="10"/>
      <c r="K19" s="3"/>
    </row>
    <row r="20" spans="2:11" ht="18" customHeight="1">
      <c r="B20" s="38"/>
      <c r="C20" s="49"/>
      <c r="D20" s="49"/>
      <c r="E20" s="49"/>
      <c r="F20" s="8" t="s">
        <v>20</v>
      </c>
      <c r="G20" s="9">
        <f>J20/дуб!$M$12</f>
        <v>0</v>
      </c>
      <c r="H20" s="9">
        <f t="shared" si="2"/>
        <v>0</v>
      </c>
      <c r="I20" s="9">
        <f t="shared" si="3"/>
        <v>0</v>
      </c>
      <c r="J20" s="10"/>
      <c r="K20" s="3"/>
    </row>
    <row r="21" spans="2:11" ht="16.5" customHeight="1">
      <c r="B21" s="38"/>
      <c r="C21" s="49"/>
      <c r="D21" s="49"/>
      <c r="E21" s="49"/>
      <c r="F21" s="8" t="s">
        <v>21</v>
      </c>
      <c r="G21" s="9">
        <f>J21/дуб!$M$12</f>
        <v>0</v>
      </c>
      <c r="H21" s="9">
        <f t="shared" si="2"/>
        <v>0</v>
      </c>
      <c r="I21" s="9">
        <f t="shared" si="3"/>
        <v>0</v>
      </c>
      <c r="J21" s="10"/>
      <c r="K21" s="3"/>
    </row>
    <row r="22" spans="2:11" ht="16.5" customHeight="1">
      <c r="B22" s="38"/>
      <c r="C22" s="49"/>
      <c r="D22" s="49"/>
      <c r="E22" s="49"/>
      <c r="F22" s="8" t="s">
        <v>22</v>
      </c>
      <c r="G22" s="9">
        <f>J22/дуб!$M$12</f>
        <v>0</v>
      </c>
      <c r="H22" s="9">
        <f t="shared" si="2"/>
        <v>0</v>
      </c>
      <c r="I22" s="9">
        <f t="shared" si="3"/>
        <v>0</v>
      </c>
      <c r="J22" s="10"/>
      <c r="K22" s="3"/>
    </row>
    <row r="23" spans="2:11" ht="16.5" customHeight="1">
      <c r="B23" s="38"/>
      <c r="C23" s="49"/>
      <c r="D23" s="49"/>
      <c r="E23" s="49"/>
      <c r="F23" s="8" t="s">
        <v>23</v>
      </c>
      <c r="G23" s="9">
        <f>J23/дуб!$M$12</f>
        <v>0</v>
      </c>
      <c r="H23" s="9">
        <f t="shared" si="2"/>
        <v>0</v>
      </c>
      <c r="I23" s="9">
        <f t="shared" si="3"/>
        <v>0</v>
      </c>
      <c r="J23" s="10"/>
      <c r="K23" s="3"/>
    </row>
    <row r="24" spans="2:11" ht="17.25" customHeight="1">
      <c r="B24" s="38"/>
      <c r="C24" s="49"/>
      <c r="D24" s="49"/>
      <c r="E24" s="49"/>
      <c r="F24" s="8" t="s">
        <v>24</v>
      </c>
      <c r="G24" s="9">
        <f>J24/дуб!$M$12</f>
        <v>0</v>
      </c>
      <c r="H24" s="9">
        <f t="shared" si="2"/>
        <v>0</v>
      </c>
      <c r="I24" s="9">
        <f t="shared" si="3"/>
        <v>0</v>
      </c>
      <c r="J24" s="10"/>
      <c r="K24" s="3"/>
    </row>
    <row r="25" spans="2:11" ht="16.5" customHeight="1">
      <c r="B25" s="38"/>
      <c r="C25" s="49"/>
      <c r="D25" s="49"/>
      <c r="E25" s="49"/>
      <c r="F25" s="8" t="s">
        <v>25</v>
      </c>
      <c r="G25" s="9">
        <f>J25/дуб!$M$12</f>
        <v>0</v>
      </c>
      <c r="H25" s="9">
        <f t="shared" si="2"/>
        <v>0</v>
      </c>
      <c r="I25" s="9">
        <f t="shared" si="3"/>
        <v>0</v>
      </c>
      <c r="J25" s="10"/>
      <c r="K25" s="3"/>
    </row>
    <row r="26" spans="2:11" ht="17.25" customHeight="1">
      <c r="B26" s="38"/>
      <c r="C26" s="49"/>
      <c r="D26" s="49"/>
      <c r="E26" s="49"/>
      <c r="F26" s="8" t="s">
        <v>28</v>
      </c>
      <c r="G26" s="9">
        <f>J26/дуб!$M$12</f>
        <v>0</v>
      </c>
      <c r="H26" s="9">
        <f t="shared" si="2"/>
        <v>0</v>
      </c>
      <c r="I26" s="9">
        <f t="shared" si="3"/>
        <v>0</v>
      </c>
      <c r="J26" s="10"/>
      <c r="K26" s="3"/>
    </row>
    <row r="27" spans="2:11" ht="6" customHeight="1">
      <c r="B27" s="38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38"/>
      <c r="C28" s="49" t="s">
        <v>41</v>
      </c>
      <c r="D28" s="39" t="s">
        <v>29</v>
      </c>
      <c r="E28" s="39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1" ht="17.25" customHeight="1">
      <c r="B29" s="38"/>
      <c r="C29" s="49"/>
      <c r="D29" s="49"/>
      <c r="E29" s="49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1" ht="18" customHeight="1">
      <c r="B30" s="38"/>
      <c r="C30" s="49"/>
      <c r="D30" s="49"/>
      <c r="E30" s="49"/>
      <c r="F30" s="8" t="s">
        <v>19</v>
      </c>
      <c r="G30" s="9">
        <f>J30/дуб!$M$12</f>
        <v>0</v>
      </c>
      <c r="H30" s="9">
        <f t="shared" si="4"/>
        <v>0</v>
      </c>
      <c r="I30" s="9">
        <f t="shared" si="5"/>
        <v>0</v>
      </c>
      <c r="J30" s="10"/>
      <c r="K30" s="3"/>
    </row>
    <row r="31" spans="2:11" ht="16.5" customHeight="1">
      <c r="B31" s="38"/>
      <c r="C31" s="49"/>
      <c r="D31" s="49"/>
      <c r="E31" s="49"/>
      <c r="F31" s="8" t="s">
        <v>20</v>
      </c>
      <c r="G31" s="9">
        <f>J31/дуб!$M$12</f>
        <v>0</v>
      </c>
      <c r="H31" s="9">
        <f t="shared" si="4"/>
        <v>0</v>
      </c>
      <c r="I31" s="9">
        <f t="shared" si="5"/>
        <v>0</v>
      </c>
      <c r="J31" s="10"/>
      <c r="K31" s="3"/>
    </row>
    <row r="32" spans="2:11" ht="18.75" customHeight="1">
      <c r="B32" s="38"/>
      <c r="C32" s="49"/>
      <c r="D32" s="49"/>
      <c r="E32" s="49"/>
      <c r="F32" s="8" t="s">
        <v>21</v>
      </c>
      <c r="G32" s="9">
        <f>J32/дуб!$M$12</f>
        <v>0</v>
      </c>
      <c r="H32" s="9">
        <f t="shared" si="4"/>
        <v>0</v>
      </c>
      <c r="I32" s="9">
        <f t="shared" si="5"/>
        <v>0</v>
      </c>
      <c r="J32" s="10"/>
      <c r="K32" s="3"/>
    </row>
    <row r="33" spans="2:11" ht="18" customHeight="1">
      <c r="B33" s="38"/>
      <c r="C33" s="49"/>
      <c r="D33" s="49"/>
      <c r="E33" s="49"/>
      <c r="F33" s="8" t="s">
        <v>22</v>
      </c>
      <c r="G33" s="9">
        <f>J33/дуб!$M$12</f>
        <v>0</v>
      </c>
      <c r="H33" s="9">
        <f t="shared" si="4"/>
        <v>0</v>
      </c>
      <c r="I33" s="9">
        <f t="shared" si="5"/>
        <v>0</v>
      </c>
      <c r="J33" s="10"/>
      <c r="K33" s="3"/>
    </row>
    <row r="34" spans="2:11" ht="16.5" customHeight="1">
      <c r="B34" s="38"/>
      <c r="C34" s="49"/>
      <c r="D34" s="49"/>
      <c r="E34" s="49"/>
      <c r="F34" s="8" t="s">
        <v>23</v>
      </c>
      <c r="G34" s="9">
        <f>J34/дуб!$M$12</f>
        <v>0</v>
      </c>
      <c r="H34" s="9">
        <f t="shared" si="4"/>
        <v>0</v>
      </c>
      <c r="I34" s="9">
        <f t="shared" si="5"/>
        <v>0</v>
      </c>
      <c r="J34" s="10"/>
      <c r="K34" s="3"/>
    </row>
    <row r="35" spans="2:11" ht="17.25" customHeight="1">
      <c r="B35" s="38"/>
      <c r="C35" s="49"/>
      <c r="D35" s="49"/>
      <c r="E35" s="49"/>
      <c r="F35" s="8" t="s">
        <v>24</v>
      </c>
      <c r="G35" s="9">
        <f>J35/дуб!$M$12</f>
        <v>0</v>
      </c>
      <c r="H35" s="9">
        <f t="shared" si="4"/>
        <v>0</v>
      </c>
      <c r="I35" s="9">
        <f t="shared" si="5"/>
        <v>0</v>
      </c>
      <c r="J35" s="10"/>
      <c r="K35" s="3"/>
    </row>
    <row r="36" spans="2:11" ht="18" customHeight="1">
      <c r="B36" s="38"/>
      <c r="C36" s="49"/>
      <c r="D36" s="49"/>
      <c r="E36" s="49"/>
      <c r="F36" s="8" t="s">
        <v>25</v>
      </c>
      <c r="G36" s="9">
        <f>J36/дуб!$M$12</f>
        <v>0</v>
      </c>
      <c r="H36" s="9">
        <f t="shared" si="4"/>
        <v>0</v>
      </c>
      <c r="I36" s="9">
        <f t="shared" si="5"/>
        <v>0</v>
      </c>
      <c r="J36" s="10"/>
      <c r="K36" s="3"/>
    </row>
    <row r="37" spans="2:11" ht="17.25" customHeight="1">
      <c r="B37" s="38"/>
      <c r="C37" s="49"/>
      <c r="D37" s="49"/>
      <c r="E37" s="49"/>
      <c r="F37" s="8" t="s">
        <v>28</v>
      </c>
      <c r="G37" s="9">
        <f>J37/дуб!$M$12</f>
        <v>0</v>
      </c>
      <c r="H37" s="9">
        <f t="shared" si="4"/>
        <v>0</v>
      </c>
      <c r="I37" s="9">
        <f t="shared" si="5"/>
        <v>0</v>
      </c>
      <c r="J37" s="10"/>
      <c r="K37" s="3"/>
    </row>
    <row r="38" spans="2:11" ht="6" customHeight="1">
      <c r="B38" s="38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38"/>
      <c r="C39" s="49" t="s">
        <v>41</v>
      </c>
      <c r="D39" s="39" t="s">
        <v>30</v>
      </c>
      <c r="E39" s="39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38"/>
      <c r="C40" s="49"/>
      <c r="D40" s="49"/>
      <c r="E40" s="49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38"/>
      <c r="C41" s="49"/>
      <c r="D41" s="49"/>
      <c r="E41" s="49"/>
      <c r="F41" s="8" t="s">
        <v>19</v>
      </c>
      <c r="G41" s="9">
        <f>J41/дуб!$M$12</f>
        <v>0</v>
      </c>
      <c r="H41" s="9">
        <f t="shared" si="6"/>
        <v>0</v>
      </c>
      <c r="I41" s="9">
        <f t="shared" si="7"/>
        <v>0</v>
      </c>
      <c r="J41" s="10"/>
      <c r="K41" s="3"/>
    </row>
    <row r="42" spans="2:11" ht="17.25" customHeight="1">
      <c r="B42" s="38"/>
      <c r="C42" s="49"/>
      <c r="D42" s="49"/>
      <c r="E42" s="49"/>
      <c r="F42" s="8" t="s">
        <v>20</v>
      </c>
      <c r="G42" s="9">
        <f>J42/дуб!$M$12</f>
        <v>0</v>
      </c>
      <c r="H42" s="9">
        <f t="shared" si="6"/>
        <v>0</v>
      </c>
      <c r="I42" s="9">
        <f t="shared" si="7"/>
        <v>0</v>
      </c>
      <c r="J42" s="10"/>
      <c r="K42" s="3"/>
    </row>
    <row r="43" spans="2:11" ht="17.25" customHeight="1">
      <c r="B43" s="38"/>
      <c r="C43" s="49"/>
      <c r="D43" s="49"/>
      <c r="E43" s="49"/>
      <c r="F43" s="8" t="s">
        <v>21</v>
      </c>
      <c r="G43" s="9">
        <f>J43/дуб!$M$12</f>
        <v>0</v>
      </c>
      <c r="H43" s="9">
        <f t="shared" si="6"/>
        <v>0</v>
      </c>
      <c r="I43" s="9">
        <f t="shared" si="7"/>
        <v>0</v>
      </c>
      <c r="J43" s="10"/>
      <c r="K43" s="3"/>
    </row>
    <row r="44" spans="2:11" ht="16.5" customHeight="1">
      <c r="B44" s="38"/>
      <c r="C44" s="49"/>
      <c r="D44" s="49"/>
      <c r="E44" s="49"/>
      <c r="F44" s="8" t="s">
        <v>22</v>
      </c>
      <c r="G44" s="9">
        <f>J44/дуб!$M$12</f>
        <v>0</v>
      </c>
      <c r="H44" s="9">
        <f t="shared" si="6"/>
        <v>0</v>
      </c>
      <c r="I44" s="9">
        <f t="shared" si="7"/>
        <v>0</v>
      </c>
      <c r="J44" s="10"/>
      <c r="K44" s="3"/>
    </row>
    <row r="45" spans="2:11" ht="17.25" customHeight="1">
      <c r="B45" s="38"/>
      <c r="C45" s="49"/>
      <c r="D45" s="49"/>
      <c r="E45" s="49"/>
      <c r="F45" s="8" t="s">
        <v>23</v>
      </c>
      <c r="G45" s="9">
        <f>J45/дуб!$M$12</f>
        <v>0</v>
      </c>
      <c r="H45" s="9">
        <f t="shared" si="6"/>
        <v>0</v>
      </c>
      <c r="I45" s="9">
        <f t="shared" si="7"/>
        <v>0</v>
      </c>
      <c r="J45" s="10"/>
      <c r="K45" s="3"/>
    </row>
    <row r="46" spans="2:11" ht="18.75" customHeight="1">
      <c r="B46" s="38"/>
      <c r="C46" s="49"/>
      <c r="D46" s="49"/>
      <c r="E46" s="49"/>
      <c r="F46" s="8" t="s">
        <v>24</v>
      </c>
      <c r="G46" s="9">
        <f>J46/дуб!$M$12</f>
        <v>0</v>
      </c>
      <c r="H46" s="9">
        <f t="shared" si="6"/>
        <v>0</v>
      </c>
      <c r="I46" s="9">
        <f t="shared" si="7"/>
        <v>0</v>
      </c>
      <c r="J46" s="10"/>
      <c r="K46" s="3"/>
    </row>
    <row r="47" spans="2:11" ht="18" customHeight="1">
      <c r="B47" s="38"/>
      <c r="C47" s="49"/>
      <c r="D47" s="49"/>
      <c r="E47" s="49"/>
      <c r="F47" s="8" t="s">
        <v>25</v>
      </c>
      <c r="G47" s="9">
        <f>J47/дуб!$M$12</f>
        <v>0</v>
      </c>
      <c r="H47" s="9">
        <f t="shared" si="6"/>
        <v>0</v>
      </c>
      <c r="I47" s="9">
        <f t="shared" si="7"/>
        <v>0</v>
      </c>
      <c r="J47" s="10"/>
      <c r="K47" s="3"/>
    </row>
    <row r="48" spans="2:11" ht="18" customHeight="1">
      <c r="B48" s="38"/>
      <c r="C48" s="49"/>
      <c r="D48" s="49"/>
      <c r="E48" s="49"/>
      <c r="F48" s="8" t="s">
        <v>28</v>
      </c>
      <c r="G48" s="9">
        <f>J48/дуб!$M$12</f>
        <v>0</v>
      </c>
      <c r="H48" s="9">
        <f t="shared" si="6"/>
        <v>0</v>
      </c>
      <c r="I48" s="9">
        <f t="shared" si="7"/>
        <v>0</v>
      </c>
      <c r="J48" s="10"/>
      <c r="K48" s="3"/>
    </row>
    <row r="49" spans="2:11" ht="9" customHeight="1">
      <c r="B49" s="38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5" t="s">
        <v>41</v>
      </c>
      <c r="D50" s="15"/>
      <c r="E50" s="8" t="s">
        <v>32</v>
      </c>
      <c r="F50" s="8"/>
      <c r="G50" s="9">
        <f>J50/дуб!$M$12</f>
        <v>0</v>
      </c>
      <c r="H50" s="9">
        <f>J50/1.2</f>
        <v>0</v>
      </c>
      <c r="I50" s="9">
        <f>J50-H50</f>
        <v>0</v>
      </c>
      <c r="J50" s="10"/>
      <c r="K50" s="3"/>
    </row>
    <row r="51" spans="2:11" ht="75.599999999999994" customHeight="1">
      <c r="B51" s="24" t="s">
        <v>51</v>
      </c>
      <c r="C51" s="25" t="s">
        <v>41</v>
      </c>
      <c r="D51" s="15"/>
      <c r="E51" s="34" t="s">
        <v>34</v>
      </c>
      <c r="F51" s="8"/>
      <c r="G51" s="9">
        <f>J51/дуб!$M$12</f>
        <v>0</v>
      </c>
      <c r="H51" s="9">
        <f>J51/1.2</f>
        <v>0</v>
      </c>
      <c r="I51" s="9">
        <f>J51-H51</f>
        <v>0</v>
      </c>
      <c r="J51" s="10"/>
      <c r="K51" s="3"/>
    </row>
    <row r="52" spans="2:11" ht="60" customHeight="1" thickBot="1">
      <c r="B52" s="17" t="s">
        <v>33</v>
      </c>
      <c r="C52" s="26" t="s">
        <v>41</v>
      </c>
      <c r="D52" s="19"/>
      <c r="E52" s="36" t="s">
        <v>34</v>
      </c>
      <c r="F52" s="18"/>
      <c r="G52" s="21">
        <f>J52/дуб!$M$12</f>
        <v>0</v>
      </c>
      <c r="H52" s="21">
        <f>J52/1.2</f>
        <v>0</v>
      </c>
      <c r="I52" s="21">
        <f>J52-H52</f>
        <v>0</v>
      </c>
      <c r="J52" s="22"/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K120"/>
  <sheetViews>
    <sheetView tabSelected="1" topLeftCell="A49" zoomScaleNormal="100" workbookViewId="0">
      <selection activeCell="H51" sqref="H51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5"/>
      <c r="C1" s="45"/>
      <c r="D1" s="45"/>
      <c r="E1" s="45"/>
      <c r="F1" s="45"/>
      <c r="G1" s="45"/>
      <c r="H1" s="45"/>
      <c r="I1" s="45"/>
      <c r="J1" s="23"/>
      <c r="K1" s="3"/>
    </row>
    <row r="2" spans="2:11" ht="18">
      <c r="B2" s="40"/>
      <c r="C2" s="40"/>
      <c r="D2" s="40"/>
      <c r="E2" s="40"/>
      <c r="F2" s="40"/>
      <c r="G2" s="40"/>
      <c r="H2" s="40"/>
      <c r="I2" s="40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38" t="s">
        <v>13</v>
      </c>
      <c r="C6" s="39" t="s">
        <v>42</v>
      </c>
      <c r="D6" s="39" t="s">
        <v>15</v>
      </c>
      <c r="E6" s="39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38"/>
      <c r="C7" s="39"/>
      <c r="D7" s="39"/>
      <c r="E7" s="39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38"/>
      <c r="C8" s="39"/>
      <c r="D8" s="39"/>
      <c r="E8" s="39"/>
      <c r="F8" s="8" t="s">
        <v>19</v>
      </c>
      <c r="G8" s="9">
        <f>J8/дуб!$M$12</f>
        <v>0</v>
      </c>
      <c r="H8" s="9">
        <f t="shared" si="0"/>
        <v>0</v>
      </c>
      <c r="I8" s="9">
        <f t="shared" si="1"/>
        <v>0</v>
      </c>
      <c r="J8" s="10"/>
      <c r="K8" s="3"/>
    </row>
    <row r="9" spans="2:11" ht="17.25" customHeight="1">
      <c r="B9" s="38"/>
      <c r="C9" s="39"/>
      <c r="D9" s="39"/>
      <c r="E9" s="39"/>
      <c r="F9" s="8" t="s">
        <v>20</v>
      </c>
      <c r="G9" s="9">
        <f>J9/дуб!$M$12</f>
        <v>0.73853211009174313</v>
      </c>
      <c r="H9" s="9">
        <f t="shared" si="0"/>
        <v>1341.6666666666667</v>
      </c>
      <c r="I9" s="9">
        <f t="shared" si="1"/>
        <v>268.33333333333326</v>
      </c>
      <c r="J9" s="10">
        <v>1610</v>
      </c>
      <c r="K9" s="3"/>
    </row>
    <row r="10" spans="2:11" ht="17.25" customHeight="1">
      <c r="B10" s="38"/>
      <c r="C10" s="39"/>
      <c r="D10" s="39"/>
      <c r="E10" s="39"/>
      <c r="F10" s="8" t="s">
        <v>21</v>
      </c>
      <c r="G10" s="9">
        <f>J10/дуб!$M$12</f>
        <v>0.77064220183486243</v>
      </c>
      <c r="H10" s="9">
        <f t="shared" si="0"/>
        <v>1400</v>
      </c>
      <c r="I10" s="9">
        <f t="shared" si="1"/>
        <v>280</v>
      </c>
      <c r="J10" s="10">
        <v>1680</v>
      </c>
      <c r="K10" s="3"/>
    </row>
    <row r="11" spans="2:11" ht="17.25" customHeight="1">
      <c r="B11" s="38"/>
      <c r="C11" s="39"/>
      <c r="D11" s="39"/>
      <c r="E11" s="39"/>
      <c r="F11" s="8" t="s">
        <v>22</v>
      </c>
      <c r="G11" s="9">
        <f>J11/дуб!$M$12</f>
        <v>0.80275229357798161</v>
      </c>
      <c r="H11" s="9">
        <f t="shared" si="0"/>
        <v>1458.3333333333335</v>
      </c>
      <c r="I11" s="9">
        <f t="shared" si="1"/>
        <v>291.66666666666652</v>
      </c>
      <c r="J11" s="10">
        <v>1750</v>
      </c>
      <c r="K11" s="3"/>
    </row>
    <row r="12" spans="2:11" ht="17.25" customHeight="1">
      <c r="B12" s="38"/>
      <c r="C12" s="39"/>
      <c r="D12" s="39"/>
      <c r="E12" s="39"/>
      <c r="F12" s="8" t="s">
        <v>23</v>
      </c>
      <c r="G12" s="9">
        <f>J12/дуб!$M$12</f>
        <v>0.83486238532110091</v>
      </c>
      <c r="H12" s="9">
        <f t="shared" si="0"/>
        <v>1516.6666666666667</v>
      </c>
      <c r="I12" s="9">
        <f t="shared" si="1"/>
        <v>303.33333333333326</v>
      </c>
      <c r="J12" s="10">
        <v>1820</v>
      </c>
      <c r="K12" s="3"/>
    </row>
    <row r="13" spans="2:11" ht="16.5" customHeight="1">
      <c r="B13" s="38"/>
      <c r="C13" s="39"/>
      <c r="D13" s="39"/>
      <c r="E13" s="39"/>
      <c r="F13" s="8" t="s">
        <v>24</v>
      </c>
      <c r="G13" s="9">
        <f>J13/дуб!$M$12</f>
        <v>0.8669724770642202</v>
      </c>
      <c r="H13" s="9">
        <f t="shared" si="0"/>
        <v>1575</v>
      </c>
      <c r="I13" s="9">
        <f t="shared" si="1"/>
        <v>315</v>
      </c>
      <c r="J13" s="10">
        <v>1890</v>
      </c>
      <c r="K13" s="3"/>
    </row>
    <row r="14" spans="2:11" ht="16.5" customHeight="1">
      <c r="B14" s="38"/>
      <c r="C14" s="39"/>
      <c r="D14" s="39"/>
      <c r="E14" s="39"/>
      <c r="F14" s="8" t="s">
        <v>25</v>
      </c>
      <c r="G14" s="9">
        <f>J14/дуб!$M$12</f>
        <v>0.8990825688073395</v>
      </c>
      <c r="H14" s="9">
        <f t="shared" si="0"/>
        <v>1633.3333333333335</v>
      </c>
      <c r="I14" s="9">
        <f t="shared" si="1"/>
        <v>326.66666666666652</v>
      </c>
      <c r="J14" s="10">
        <v>1960</v>
      </c>
      <c r="K14" s="3"/>
    </row>
    <row r="15" spans="2:11" ht="16.5" customHeight="1">
      <c r="B15" s="38"/>
      <c r="C15" s="39"/>
      <c r="D15" s="39"/>
      <c r="E15" s="39"/>
      <c r="F15" s="8" t="s">
        <v>28</v>
      </c>
      <c r="G15" s="9">
        <f>J15/дуб!$M$12</f>
        <v>0.93119266055045868</v>
      </c>
      <c r="H15" s="9">
        <f t="shared" si="0"/>
        <v>1691.6666666666667</v>
      </c>
      <c r="I15" s="9">
        <f t="shared" si="1"/>
        <v>338.33333333333326</v>
      </c>
      <c r="J15" s="10">
        <v>2030</v>
      </c>
      <c r="K15" s="3"/>
    </row>
    <row r="16" spans="2:11" ht="5.25" customHeight="1">
      <c r="B16" s="38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38"/>
      <c r="C17" s="49" t="s">
        <v>42</v>
      </c>
      <c r="D17" s="39" t="s">
        <v>27</v>
      </c>
      <c r="E17" s="39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1" ht="16.5" customHeight="1">
      <c r="B18" s="38"/>
      <c r="C18" s="49"/>
      <c r="D18" s="49"/>
      <c r="E18" s="49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1" ht="16.5" customHeight="1">
      <c r="B19" s="38"/>
      <c r="C19" s="49"/>
      <c r="D19" s="49"/>
      <c r="E19" s="49"/>
      <c r="F19" s="8" t="s">
        <v>19</v>
      </c>
      <c r="G19" s="9">
        <f>J19/дуб!$M$12</f>
        <v>0</v>
      </c>
      <c r="H19" s="9">
        <f t="shared" si="2"/>
        <v>0</v>
      </c>
      <c r="I19" s="9">
        <f t="shared" si="3"/>
        <v>0</v>
      </c>
      <c r="J19" s="10"/>
      <c r="K19" s="3"/>
    </row>
    <row r="20" spans="2:11" ht="18" customHeight="1">
      <c r="B20" s="38"/>
      <c r="C20" s="49"/>
      <c r="D20" s="49"/>
      <c r="E20" s="49"/>
      <c r="F20" s="8" t="s">
        <v>20</v>
      </c>
      <c r="G20" s="9">
        <f>J20/дуб!$M$12</f>
        <v>0.71376146788990824</v>
      </c>
      <c r="H20" s="9">
        <f t="shared" si="2"/>
        <v>1296.6666666666667</v>
      </c>
      <c r="I20" s="9">
        <f t="shared" si="3"/>
        <v>259.33333333333326</v>
      </c>
      <c r="J20" s="10">
        <v>1556</v>
      </c>
      <c r="K20" s="3"/>
    </row>
    <row r="21" spans="2:11" ht="16.5" customHeight="1">
      <c r="B21" s="38"/>
      <c r="C21" s="49"/>
      <c r="D21" s="49"/>
      <c r="E21" s="49"/>
      <c r="F21" s="8" t="s">
        <v>21</v>
      </c>
      <c r="G21" s="9">
        <f>J21/дуб!$M$12</f>
        <v>0.73211009174311925</v>
      </c>
      <c r="H21" s="9">
        <f t="shared" si="2"/>
        <v>1330</v>
      </c>
      <c r="I21" s="9">
        <f t="shared" si="3"/>
        <v>266</v>
      </c>
      <c r="J21" s="10">
        <v>1596</v>
      </c>
      <c r="K21" s="3"/>
    </row>
    <row r="22" spans="2:11" ht="16.5" customHeight="1">
      <c r="B22" s="38"/>
      <c r="C22" s="49"/>
      <c r="D22" s="49"/>
      <c r="E22" s="49"/>
      <c r="F22" s="8" t="s">
        <v>22</v>
      </c>
      <c r="G22" s="9">
        <f>J22/дуб!$M$12</f>
        <v>0.75045871559633026</v>
      </c>
      <c r="H22" s="9">
        <f t="shared" si="2"/>
        <v>1363.3333333333335</v>
      </c>
      <c r="I22" s="9">
        <f t="shared" si="3"/>
        <v>272.66666666666652</v>
      </c>
      <c r="J22" s="10">
        <v>1636</v>
      </c>
      <c r="K22" s="3"/>
    </row>
    <row r="23" spans="2:11" ht="16.5" customHeight="1">
      <c r="B23" s="38"/>
      <c r="C23" s="49"/>
      <c r="D23" s="49"/>
      <c r="E23" s="49"/>
      <c r="F23" s="8" t="s">
        <v>23</v>
      </c>
      <c r="G23" s="9">
        <f>J23/дуб!$M$12</f>
        <v>0.76880733944954127</v>
      </c>
      <c r="H23" s="9">
        <f t="shared" si="2"/>
        <v>1396.6666666666667</v>
      </c>
      <c r="I23" s="9">
        <f t="shared" si="3"/>
        <v>279.33333333333326</v>
      </c>
      <c r="J23" s="10">
        <v>1676</v>
      </c>
      <c r="K23" s="3"/>
    </row>
    <row r="24" spans="2:11" ht="17.25" customHeight="1">
      <c r="B24" s="38"/>
      <c r="C24" s="49"/>
      <c r="D24" s="49"/>
      <c r="E24" s="49"/>
      <c r="F24" s="8" t="s">
        <v>24</v>
      </c>
      <c r="G24" s="9">
        <f>J24/дуб!$M$12</f>
        <v>0.78899082568807344</v>
      </c>
      <c r="H24" s="9">
        <f t="shared" si="2"/>
        <v>1433.3333333333335</v>
      </c>
      <c r="I24" s="9">
        <f t="shared" si="3"/>
        <v>286.66666666666652</v>
      </c>
      <c r="J24" s="10">
        <v>1720</v>
      </c>
      <c r="K24" s="3"/>
    </row>
    <row r="25" spans="2:11" ht="16.5" customHeight="1">
      <c r="B25" s="38"/>
      <c r="C25" s="49"/>
      <c r="D25" s="49"/>
      <c r="E25" s="49"/>
      <c r="F25" s="8" t="s">
        <v>25</v>
      </c>
      <c r="G25" s="9">
        <f>J25/дуб!$M$12</f>
        <v>0.80963302752293576</v>
      </c>
      <c r="H25" s="9">
        <f t="shared" si="2"/>
        <v>1470.8333333333335</v>
      </c>
      <c r="I25" s="9">
        <f t="shared" si="3"/>
        <v>294.16666666666652</v>
      </c>
      <c r="J25" s="10">
        <v>1765</v>
      </c>
      <c r="K25" s="3"/>
    </row>
    <row r="26" spans="2:11" ht="17.25" customHeight="1">
      <c r="B26" s="38"/>
      <c r="C26" s="49"/>
      <c r="D26" s="49"/>
      <c r="E26" s="49"/>
      <c r="F26" s="8" t="s">
        <v>28</v>
      </c>
      <c r="G26" s="9">
        <f>J26/дуб!$M$12</f>
        <v>0.83027522935779818</v>
      </c>
      <c r="H26" s="9">
        <f t="shared" si="2"/>
        <v>1508.3333333333335</v>
      </c>
      <c r="I26" s="9">
        <f t="shared" si="3"/>
        <v>301.66666666666652</v>
      </c>
      <c r="J26" s="10">
        <v>1810</v>
      </c>
      <c r="K26" s="3"/>
    </row>
    <row r="27" spans="2:11" ht="6" customHeight="1">
      <c r="B27" s="38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38"/>
      <c r="C28" s="49" t="s">
        <v>42</v>
      </c>
      <c r="D28" s="39" t="s">
        <v>29</v>
      </c>
      <c r="E28" s="39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1" ht="17.25" customHeight="1">
      <c r="B29" s="38"/>
      <c r="C29" s="49"/>
      <c r="D29" s="49"/>
      <c r="E29" s="49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1" ht="18" customHeight="1">
      <c r="B30" s="38"/>
      <c r="C30" s="49"/>
      <c r="D30" s="49"/>
      <c r="E30" s="49"/>
      <c r="F30" s="8" t="s">
        <v>19</v>
      </c>
      <c r="G30" s="9">
        <f>J30/дуб!$M$12</f>
        <v>0.5665137614678899</v>
      </c>
      <c r="H30" s="9">
        <f t="shared" si="4"/>
        <v>1029.1666666666667</v>
      </c>
      <c r="I30" s="9">
        <f t="shared" si="5"/>
        <v>205.83333333333326</v>
      </c>
      <c r="J30" s="10">
        <v>1235</v>
      </c>
      <c r="K30" s="3"/>
    </row>
    <row r="31" spans="2:11" ht="16.5" customHeight="1">
      <c r="B31" s="38"/>
      <c r="C31" s="49"/>
      <c r="D31" s="49"/>
      <c r="E31" s="49"/>
      <c r="F31" s="8" t="s">
        <v>20</v>
      </c>
      <c r="G31" s="9">
        <f>J31/дуб!$M$12</f>
        <v>0.59174311926605505</v>
      </c>
      <c r="H31" s="9">
        <f t="shared" si="4"/>
        <v>1075</v>
      </c>
      <c r="I31" s="9">
        <f t="shared" si="5"/>
        <v>215</v>
      </c>
      <c r="J31" s="10">
        <v>1290</v>
      </c>
      <c r="K31" s="3"/>
    </row>
    <row r="32" spans="2:11" ht="18.75" customHeight="1">
      <c r="B32" s="38"/>
      <c r="C32" s="49"/>
      <c r="D32" s="49"/>
      <c r="E32" s="49"/>
      <c r="F32" s="8" t="s">
        <v>21</v>
      </c>
      <c r="G32" s="9">
        <f>J32/дуб!$M$12</f>
        <v>0.61238532110091748</v>
      </c>
      <c r="H32" s="9">
        <f t="shared" si="4"/>
        <v>1112.5</v>
      </c>
      <c r="I32" s="9">
        <f t="shared" si="5"/>
        <v>222.5</v>
      </c>
      <c r="J32" s="10">
        <v>1335</v>
      </c>
      <c r="K32" s="3"/>
    </row>
    <row r="33" spans="2:11" ht="18" customHeight="1">
      <c r="B33" s="38"/>
      <c r="C33" s="49"/>
      <c r="D33" s="49"/>
      <c r="E33" s="49"/>
      <c r="F33" s="8" t="s">
        <v>22</v>
      </c>
      <c r="G33" s="9">
        <f>J33/дуб!$M$12</f>
        <v>0.6330275229357798</v>
      </c>
      <c r="H33" s="9">
        <f t="shared" si="4"/>
        <v>1150</v>
      </c>
      <c r="I33" s="9">
        <f t="shared" si="5"/>
        <v>230</v>
      </c>
      <c r="J33" s="10">
        <v>1380</v>
      </c>
      <c r="K33" s="3"/>
    </row>
    <row r="34" spans="2:11" ht="16.5" customHeight="1">
      <c r="B34" s="38"/>
      <c r="C34" s="49"/>
      <c r="D34" s="49"/>
      <c r="E34" s="49"/>
      <c r="F34" s="8" t="s">
        <v>23</v>
      </c>
      <c r="G34" s="9">
        <f>J34/дуб!$M$12</f>
        <v>0.64678899082568808</v>
      </c>
      <c r="H34" s="9">
        <f t="shared" si="4"/>
        <v>1175</v>
      </c>
      <c r="I34" s="9">
        <f t="shared" si="5"/>
        <v>235</v>
      </c>
      <c r="J34" s="10">
        <v>1410</v>
      </c>
      <c r="K34" s="3"/>
    </row>
    <row r="35" spans="2:11" ht="17.25" customHeight="1">
      <c r="B35" s="38"/>
      <c r="C35" s="49"/>
      <c r="D35" s="49"/>
      <c r="E35" s="49"/>
      <c r="F35" s="8" t="s">
        <v>24</v>
      </c>
      <c r="G35" s="9">
        <f>J35/дуб!$M$12</f>
        <v>0.66513761467889909</v>
      </c>
      <c r="H35" s="9">
        <f t="shared" si="4"/>
        <v>1208.3333333333335</v>
      </c>
      <c r="I35" s="9">
        <f t="shared" si="5"/>
        <v>241.66666666666652</v>
      </c>
      <c r="J35" s="10">
        <v>1450</v>
      </c>
      <c r="K35" s="3"/>
    </row>
    <row r="36" spans="2:11" ht="18" customHeight="1">
      <c r="B36" s="38"/>
      <c r="C36" s="49"/>
      <c r="D36" s="49"/>
      <c r="E36" s="49"/>
      <c r="F36" s="8" t="s">
        <v>25</v>
      </c>
      <c r="G36" s="9">
        <f>J36/дуб!$M$12</f>
        <v>0.69266055045871555</v>
      </c>
      <c r="H36" s="9">
        <f t="shared" si="4"/>
        <v>1258.3333333333335</v>
      </c>
      <c r="I36" s="9">
        <f t="shared" si="5"/>
        <v>251.66666666666652</v>
      </c>
      <c r="J36" s="10">
        <v>1510</v>
      </c>
      <c r="K36" s="3"/>
    </row>
    <row r="37" spans="2:11" ht="17.25" customHeight="1">
      <c r="B37" s="38"/>
      <c r="C37" s="49"/>
      <c r="D37" s="49"/>
      <c r="E37" s="49"/>
      <c r="F37" s="8" t="s">
        <v>28</v>
      </c>
      <c r="G37" s="9">
        <f>J37/дуб!$M$12</f>
        <v>0.73394495412844041</v>
      </c>
      <c r="H37" s="9">
        <f t="shared" si="4"/>
        <v>1333.3333333333335</v>
      </c>
      <c r="I37" s="9">
        <f t="shared" si="5"/>
        <v>266.66666666666652</v>
      </c>
      <c r="J37" s="10">
        <v>1600</v>
      </c>
      <c r="K37" s="3"/>
    </row>
    <row r="38" spans="2:11" ht="6" customHeight="1">
      <c r="B38" s="38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38"/>
      <c r="C39" s="49" t="s">
        <v>42</v>
      </c>
      <c r="D39" s="39" t="s">
        <v>30</v>
      </c>
      <c r="E39" s="39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38"/>
      <c r="C40" s="49"/>
      <c r="D40" s="49"/>
      <c r="E40" s="49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38"/>
      <c r="C41" s="49"/>
      <c r="D41" s="49"/>
      <c r="E41" s="49"/>
      <c r="F41" s="8" t="s">
        <v>19</v>
      </c>
      <c r="G41" s="9">
        <f>J41/дуб!$M$12</f>
        <v>0</v>
      </c>
      <c r="H41" s="9">
        <f t="shared" si="6"/>
        <v>0</v>
      </c>
      <c r="I41" s="9">
        <f t="shared" si="7"/>
        <v>0</v>
      </c>
      <c r="J41" s="10"/>
      <c r="K41" s="3"/>
    </row>
    <row r="42" spans="2:11" ht="17.25" customHeight="1">
      <c r="B42" s="38"/>
      <c r="C42" s="49"/>
      <c r="D42" s="49"/>
      <c r="E42" s="49"/>
      <c r="F42" s="8" t="s">
        <v>20</v>
      </c>
      <c r="G42" s="9">
        <f>J42/дуб!$M$12</f>
        <v>0</v>
      </c>
      <c r="H42" s="9">
        <f t="shared" si="6"/>
        <v>0</v>
      </c>
      <c r="I42" s="9">
        <f t="shared" si="7"/>
        <v>0</v>
      </c>
      <c r="J42" s="10"/>
      <c r="K42" s="3"/>
    </row>
    <row r="43" spans="2:11" ht="17.25" customHeight="1">
      <c r="B43" s="38"/>
      <c r="C43" s="49"/>
      <c r="D43" s="49"/>
      <c r="E43" s="49"/>
      <c r="F43" s="8" t="s">
        <v>21</v>
      </c>
      <c r="G43" s="9">
        <f>J43/дуб!$M$12</f>
        <v>0</v>
      </c>
      <c r="H43" s="9">
        <f t="shared" si="6"/>
        <v>0</v>
      </c>
      <c r="I43" s="9">
        <f t="shared" si="7"/>
        <v>0</v>
      </c>
      <c r="J43" s="10"/>
      <c r="K43" s="3"/>
    </row>
    <row r="44" spans="2:11" ht="16.5" customHeight="1">
      <c r="B44" s="38"/>
      <c r="C44" s="49"/>
      <c r="D44" s="49"/>
      <c r="E44" s="49"/>
      <c r="F44" s="8" t="s">
        <v>22</v>
      </c>
      <c r="G44" s="9">
        <f>J44/дуб!$M$12</f>
        <v>0</v>
      </c>
      <c r="H44" s="9">
        <f t="shared" si="6"/>
        <v>0</v>
      </c>
      <c r="I44" s="9">
        <f t="shared" si="7"/>
        <v>0</v>
      </c>
      <c r="J44" s="10"/>
      <c r="K44" s="3"/>
    </row>
    <row r="45" spans="2:11" ht="17.25" customHeight="1">
      <c r="B45" s="38"/>
      <c r="C45" s="49"/>
      <c r="D45" s="49"/>
      <c r="E45" s="49"/>
      <c r="F45" s="8" t="s">
        <v>23</v>
      </c>
      <c r="G45" s="9">
        <f>J45/дуб!$M$12</f>
        <v>0</v>
      </c>
      <c r="H45" s="9">
        <f t="shared" si="6"/>
        <v>0</v>
      </c>
      <c r="I45" s="9">
        <f t="shared" si="7"/>
        <v>0</v>
      </c>
      <c r="J45" s="10"/>
      <c r="K45" s="3"/>
    </row>
    <row r="46" spans="2:11" ht="18.75" customHeight="1">
      <c r="B46" s="38"/>
      <c r="C46" s="49"/>
      <c r="D46" s="49"/>
      <c r="E46" s="49"/>
      <c r="F46" s="8" t="s">
        <v>24</v>
      </c>
      <c r="G46" s="9">
        <f>J46/дуб!$M$12</f>
        <v>0</v>
      </c>
      <c r="H46" s="9">
        <f t="shared" si="6"/>
        <v>0</v>
      </c>
      <c r="I46" s="9">
        <f t="shared" si="7"/>
        <v>0</v>
      </c>
      <c r="J46" s="10"/>
      <c r="K46" s="3"/>
    </row>
    <row r="47" spans="2:11" ht="18" customHeight="1">
      <c r="B47" s="38"/>
      <c r="C47" s="49"/>
      <c r="D47" s="49"/>
      <c r="E47" s="49"/>
      <c r="F47" s="8" t="s">
        <v>25</v>
      </c>
      <c r="G47" s="9">
        <f>J47/дуб!$M$12</f>
        <v>0</v>
      </c>
      <c r="H47" s="9">
        <f t="shared" si="6"/>
        <v>0</v>
      </c>
      <c r="I47" s="9">
        <f t="shared" si="7"/>
        <v>0</v>
      </c>
      <c r="J47" s="10"/>
      <c r="K47" s="3"/>
    </row>
    <row r="48" spans="2:11" ht="18" customHeight="1">
      <c r="B48" s="38"/>
      <c r="C48" s="49"/>
      <c r="D48" s="49"/>
      <c r="E48" s="49"/>
      <c r="F48" s="8" t="s">
        <v>28</v>
      </c>
      <c r="G48" s="9">
        <f>J48/дуб!$M$12</f>
        <v>0</v>
      </c>
      <c r="H48" s="9">
        <f t="shared" si="6"/>
        <v>0</v>
      </c>
      <c r="I48" s="9">
        <f t="shared" si="7"/>
        <v>0</v>
      </c>
      <c r="J48" s="10"/>
      <c r="K48" s="3"/>
    </row>
    <row r="49" spans="2:11" ht="9" customHeight="1">
      <c r="B49" s="38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5" t="s">
        <v>42</v>
      </c>
      <c r="D50" s="15"/>
      <c r="E50" s="8" t="s">
        <v>32</v>
      </c>
      <c r="F50" s="8"/>
      <c r="G50" s="9">
        <f>J50/дуб!$M$12</f>
        <v>0.46788990825688076</v>
      </c>
      <c r="H50" s="9">
        <f>J50/1.2</f>
        <v>850</v>
      </c>
      <c r="I50" s="9">
        <f>J50-H50</f>
        <v>170</v>
      </c>
      <c r="J50" s="10">
        <v>1020</v>
      </c>
      <c r="K50" s="3"/>
    </row>
    <row r="51" spans="2:11" ht="78.599999999999994" customHeight="1">
      <c r="B51" s="24" t="s">
        <v>52</v>
      </c>
      <c r="C51" s="25" t="s">
        <v>42</v>
      </c>
      <c r="D51" s="15"/>
      <c r="E51" s="34" t="s">
        <v>34</v>
      </c>
      <c r="F51" s="8"/>
      <c r="G51" s="9">
        <f>J51/дуб!$M$12</f>
        <v>0.3256880733944954</v>
      </c>
      <c r="H51" s="9">
        <f>J51/1.2</f>
        <v>591.66666666666674</v>
      </c>
      <c r="I51" s="9">
        <f>J51-H51</f>
        <v>118.33333333333326</v>
      </c>
      <c r="J51" s="10">
        <v>710</v>
      </c>
      <c r="K51" s="3"/>
    </row>
    <row r="52" spans="2:11" ht="60" customHeight="1" thickBot="1">
      <c r="B52" s="17" t="s">
        <v>33</v>
      </c>
      <c r="C52" s="26" t="s">
        <v>42</v>
      </c>
      <c r="D52" s="19"/>
      <c r="E52" s="36" t="s">
        <v>34</v>
      </c>
      <c r="F52" s="18"/>
      <c r="G52" s="21">
        <f>J52/дуб!$M$12</f>
        <v>0.27981651376146788</v>
      </c>
      <c r="H52" s="21">
        <f>J52/1.2</f>
        <v>508.33333333333337</v>
      </c>
      <c r="I52" s="21">
        <f>J52-H52</f>
        <v>101.66666666666663</v>
      </c>
      <c r="J52" s="22">
        <v>610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K120"/>
  <sheetViews>
    <sheetView topLeftCell="A46" zoomScaleNormal="100" zoomScaleSheetLayoutView="70" workbookViewId="0">
      <selection activeCell="L50" sqref="L50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5"/>
      <c r="C1" s="45"/>
      <c r="D1" s="45"/>
      <c r="E1" s="45"/>
      <c r="F1" s="45"/>
      <c r="G1" s="45"/>
      <c r="H1" s="45"/>
      <c r="I1" s="45"/>
      <c r="J1" s="23"/>
      <c r="K1" s="3"/>
    </row>
    <row r="2" spans="2:11" ht="18">
      <c r="B2" s="40"/>
      <c r="C2" s="40"/>
      <c r="D2" s="40"/>
      <c r="E2" s="40"/>
      <c r="F2" s="40"/>
      <c r="G2" s="40"/>
      <c r="H2" s="40"/>
      <c r="I2" s="40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38" t="s">
        <v>13</v>
      </c>
      <c r="C6" s="39" t="s">
        <v>43</v>
      </c>
      <c r="D6" s="39" t="s">
        <v>15</v>
      </c>
      <c r="E6" s="39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38"/>
      <c r="C7" s="39"/>
      <c r="D7" s="39"/>
      <c r="E7" s="39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38"/>
      <c r="C8" s="39"/>
      <c r="D8" s="39"/>
      <c r="E8" s="39"/>
      <c r="F8" s="8" t="s">
        <v>19</v>
      </c>
      <c r="G8" s="9">
        <f>J8/дуб!$M$12</f>
        <v>0</v>
      </c>
      <c r="H8" s="9">
        <f t="shared" si="0"/>
        <v>0</v>
      </c>
      <c r="I8" s="9">
        <f t="shared" si="1"/>
        <v>0</v>
      </c>
      <c r="J8" s="10"/>
      <c r="K8" s="3"/>
    </row>
    <row r="9" spans="2:11" ht="17.25" customHeight="1">
      <c r="B9" s="38"/>
      <c r="C9" s="39"/>
      <c r="D9" s="39"/>
      <c r="E9" s="39"/>
      <c r="F9" s="8" t="s">
        <v>20</v>
      </c>
      <c r="G9" s="9">
        <f>J9/дуб!$M$12</f>
        <v>1.1467889908256881</v>
      </c>
      <c r="H9" s="9">
        <f t="shared" si="0"/>
        <v>2083.3333333333335</v>
      </c>
      <c r="I9" s="9">
        <f t="shared" si="1"/>
        <v>416.66666666666652</v>
      </c>
      <c r="J9" s="10">
        <v>2500</v>
      </c>
      <c r="K9" s="3"/>
    </row>
    <row r="10" spans="2:11" ht="17.25" customHeight="1">
      <c r="B10" s="38"/>
      <c r="C10" s="39"/>
      <c r="D10" s="39"/>
      <c r="E10" s="39"/>
      <c r="F10" s="8" t="s">
        <v>21</v>
      </c>
      <c r="G10" s="9">
        <f>J10/дуб!$M$12</f>
        <v>1.261467889908257</v>
      </c>
      <c r="H10" s="9">
        <f t="shared" si="0"/>
        <v>2291.666666666667</v>
      </c>
      <c r="I10" s="9">
        <f t="shared" si="1"/>
        <v>458.33333333333303</v>
      </c>
      <c r="J10" s="10">
        <v>2750</v>
      </c>
      <c r="K10" s="3"/>
    </row>
    <row r="11" spans="2:11" ht="17.25" customHeight="1">
      <c r="B11" s="38"/>
      <c r="C11" s="39"/>
      <c r="D11" s="39"/>
      <c r="E11" s="39"/>
      <c r="F11" s="8" t="s">
        <v>22</v>
      </c>
      <c r="G11" s="9">
        <f>J11/дуб!$M$12</f>
        <v>1.3073394495412844</v>
      </c>
      <c r="H11" s="9">
        <f t="shared" si="0"/>
        <v>2375</v>
      </c>
      <c r="I11" s="9">
        <f t="shared" si="1"/>
        <v>475</v>
      </c>
      <c r="J11" s="10">
        <v>2850</v>
      </c>
      <c r="K11" s="3"/>
    </row>
    <row r="12" spans="2:11" ht="17.25" customHeight="1">
      <c r="B12" s="38"/>
      <c r="C12" s="39"/>
      <c r="D12" s="39"/>
      <c r="E12" s="39"/>
      <c r="F12" s="8" t="s">
        <v>23</v>
      </c>
      <c r="G12" s="9">
        <f>J12/дуб!$M$12</f>
        <v>1.3532110091743119</v>
      </c>
      <c r="H12" s="9">
        <f t="shared" si="0"/>
        <v>2458.3333333333335</v>
      </c>
      <c r="I12" s="9">
        <f t="shared" si="1"/>
        <v>491.66666666666652</v>
      </c>
      <c r="J12" s="10">
        <v>2950</v>
      </c>
      <c r="K12" s="3"/>
    </row>
    <row r="13" spans="2:11" ht="16.5" customHeight="1">
      <c r="B13" s="38"/>
      <c r="C13" s="39"/>
      <c r="D13" s="39"/>
      <c r="E13" s="39"/>
      <c r="F13" s="8" t="s">
        <v>24</v>
      </c>
      <c r="G13" s="9">
        <f>J13/дуб!$M$12</f>
        <v>1.3761467889908257</v>
      </c>
      <c r="H13" s="9">
        <f t="shared" si="0"/>
        <v>2500</v>
      </c>
      <c r="I13" s="9">
        <f t="shared" si="1"/>
        <v>500</v>
      </c>
      <c r="J13" s="10">
        <v>3000</v>
      </c>
      <c r="K13" s="3"/>
    </row>
    <row r="14" spans="2:11" ht="16.5" customHeight="1">
      <c r="B14" s="38"/>
      <c r="C14" s="39"/>
      <c r="D14" s="39"/>
      <c r="E14" s="39"/>
      <c r="F14" s="8" t="s">
        <v>25</v>
      </c>
      <c r="G14" s="9">
        <f>J14/дуб!$M$12</f>
        <v>1.3990825688073394</v>
      </c>
      <c r="H14" s="9">
        <f t="shared" si="0"/>
        <v>2541.666666666667</v>
      </c>
      <c r="I14" s="9">
        <f t="shared" si="1"/>
        <v>508.33333333333303</v>
      </c>
      <c r="J14" s="10">
        <v>3050</v>
      </c>
      <c r="K14" s="3"/>
    </row>
    <row r="15" spans="2:11" ht="16.5" customHeight="1">
      <c r="B15" s="38"/>
      <c r="C15" s="39"/>
      <c r="D15" s="39"/>
      <c r="E15" s="39"/>
      <c r="F15" s="8" t="s">
        <v>28</v>
      </c>
      <c r="G15" s="9">
        <f>J15/дуб!$M$12</f>
        <v>1.4220183486238531</v>
      </c>
      <c r="H15" s="9">
        <f t="shared" si="0"/>
        <v>2583.3333333333335</v>
      </c>
      <c r="I15" s="9">
        <f t="shared" si="1"/>
        <v>516.66666666666652</v>
      </c>
      <c r="J15" s="10">
        <v>3100</v>
      </c>
      <c r="K15" s="3"/>
    </row>
    <row r="16" spans="2:11" ht="5.25" customHeight="1">
      <c r="B16" s="38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38"/>
      <c r="C17" s="49" t="s">
        <v>43</v>
      </c>
      <c r="D17" s="39" t="s">
        <v>27</v>
      </c>
      <c r="E17" s="39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1" ht="16.5" customHeight="1">
      <c r="B18" s="38"/>
      <c r="C18" s="49"/>
      <c r="D18" s="49"/>
      <c r="E18" s="49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1" ht="16.5" customHeight="1">
      <c r="B19" s="38"/>
      <c r="C19" s="49"/>
      <c r="D19" s="49"/>
      <c r="E19" s="49"/>
      <c r="F19" s="8" t="s">
        <v>19</v>
      </c>
      <c r="G19" s="9">
        <f>J19/дуб!$M$12</f>
        <v>0</v>
      </c>
      <c r="H19" s="9">
        <f t="shared" si="2"/>
        <v>0</v>
      </c>
      <c r="I19" s="9">
        <f t="shared" si="3"/>
        <v>0</v>
      </c>
      <c r="J19" s="10"/>
      <c r="K19" s="3"/>
    </row>
    <row r="20" spans="2:11" ht="18" customHeight="1">
      <c r="B20" s="38"/>
      <c r="C20" s="49"/>
      <c r="D20" s="49"/>
      <c r="E20" s="49"/>
      <c r="F20" s="8" t="s">
        <v>20</v>
      </c>
      <c r="G20" s="9">
        <f>J20/дуб!$M$12</f>
        <v>1.0321100917431192</v>
      </c>
      <c r="H20" s="9">
        <f t="shared" si="2"/>
        <v>1875</v>
      </c>
      <c r="I20" s="9">
        <f t="shared" si="3"/>
        <v>375</v>
      </c>
      <c r="J20" s="10">
        <v>2250</v>
      </c>
      <c r="K20" s="3"/>
    </row>
    <row r="21" spans="2:11" ht="16.5" customHeight="1">
      <c r="B21" s="38"/>
      <c r="C21" s="49"/>
      <c r="D21" s="49"/>
      <c r="E21" s="49"/>
      <c r="F21" s="8" t="s">
        <v>21</v>
      </c>
      <c r="G21" s="9">
        <f>J21/дуб!$M$12</f>
        <v>1.1926605504587156</v>
      </c>
      <c r="H21" s="9">
        <f t="shared" si="2"/>
        <v>2166.666666666667</v>
      </c>
      <c r="I21" s="9">
        <f t="shared" si="3"/>
        <v>433.33333333333303</v>
      </c>
      <c r="J21" s="10">
        <v>2600</v>
      </c>
      <c r="K21" s="3"/>
    </row>
    <row r="22" spans="2:11" ht="16.5" customHeight="1">
      <c r="B22" s="38"/>
      <c r="C22" s="49"/>
      <c r="D22" s="49"/>
      <c r="E22" s="49"/>
      <c r="F22" s="8" t="s">
        <v>22</v>
      </c>
      <c r="G22" s="9">
        <f>J22/дуб!$M$12</f>
        <v>1.2155963302752293</v>
      </c>
      <c r="H22" s="9">
        <f t="shared" si="2"/>
        <v>2208.3333333333335</v>
      </c>
      <c r="I22" s="9">
        <f t="shared" si="3"/>
        <v>441.66666666666652</v>
      </c>
      <c r="J22" s="10">
        <v>2650</v>
      </c>
      <c r="K22" s="3"/>
    </row>
    <row r="23" spans="2:11" ht="16.5" customHeight="1">
      <c r="B23" s="38"/>
      <c r="C23" s="49"/>
      <c r="D23" s="49"/>
      <c r="E23" s="49"/>
      <c r="F23" s="8" t="s">
        <v>23</v>
      </c>
      <c r="G23" s="9">
        <f>J23/дуб!$M$12</f>
        <v>1.238532110091743</v>
      </c>
      <c r="H23" s="9">
        <f t="shared" si="2"/>
        <v>2250</v>
      </c>
      <c r="I23" s="9">
        <f t="shared" si="3"/>
        <v>450</v>
      </c>
      <c r="J23" s="10">
        <v>2700</v>
      </c>
      <c r="K23" s="3"/>
    </row>
    <row r="24" spans="2:11" ht="17.25" customHeight="1">
      <c r="B24" s="38"/>
      <c r="C24" s="49"/>
      <c r="D24" s="49"/>
      <c r="E24" s="49"/>
      <c r="F24" s="8" t="s">
        <v>24</v>
      </c>
      <c r="G24" s="9">
        <f>J24/дуб!$M$12</f>
        <v>1.261467889908257</v>
      </c>
      <c r="H24" s="9">
        <f t="shared" si="2"/>
        <v>2291.666666666667</v>
      </c>
      <c r="I24" s="9">
        <f t="shared" si="3"/>
        <v>458.33333333333303</v>
      </c>
      <c r="J24" s="10">
        <v>2750</v>
      </c>
      <c r="K24" s="3"/>
    </row>
    <row r="25" spans="2:11" ht="16.5" customHeight="1">
      <c r="B25" s="38"/>
      <c r="C25" s="49"/>
      <c r="D25" s="49"/>
      <c r="E25" s="49"/>
      <c r="F25" s="8" t="s">
        <v>25</v>
      </c>
      <c r="G25" s="9">
        <f>J25/дуб!$M$12</f>
        <v>1.2844036697247707</v>
      </c>
      <c r="H25" s="9">
        <f t="shared" si="2"/>
        <v>2333.3333333333335</v>
      </c>
      <c r="I25" s="9">
        <f t="shared" si="3"/>
        <v>466.66666666666652</v>
      </c>
      <c r="J25" s="10">
        <v>2800</v>
      </c>
      <c r="K25" s="3"/>
    </row>
    <row r="26" spans="2:11" ht="17.25" customHeight="1">
      <c r="B26" s="38"/>
      <c r="C26" s="49"/>
      <c r="D26" s="49"/>
      <c r="E26" s="49"/>
      <c r="F26" s="8" t="s">
        <v>28</v>
      </c>
      <c r="G26" s="9">
        <f>J26/дуб!$M$12</f>
        <v>1.3073394495412844</v>
      </c>
      <c r="H26" s="9">
        <f t="shared" si="2"/>
        <v>2375</v>
      </c>
      <c r="I26" s="9">
        <f t="shared" si="3"/>
        <v>475</v>
      </c>
      <c r="J26" s="10">
        <v>2850</v>
      </c>
      <c r="K26" s="3"/>
    </row>
    <row r="27" spans="2:11" ht="6" customHeight="1">
      <c r="B27" s="38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38"/>
      <c r="C28" s="49" t="s">
        <v>43</v>
      </c>
      <c r="D28" s="39" t="s">
        <v>29</v>
      </c>
      <c r="E28" s="39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1" ht="17.25" customHeight="1">
      <c r="B29" s="38"/>
      <c r="C29" s="49"/>
      <c r="D29" s="49"/>
      <c r="E29" s="49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1" ht="18" customHeight="1">
      <c r="B30" s="38"/>
      <c r="C30" s="49"/>
      <c r="D30" s="49"/>
      <c r="E30" s="49"/>
      <c r="F30" s="8" t="s">
        <v>19</v>
      </c>
      <c r="G30" s="9">
        <f>J30/дуб!$M$12</f>
        <v>0.65137614678899081</v>
      </c>
      <c r="H30" s="9">
        <f t="shared" si="4"/>
        <v>1183.3333333333335</v>
      </c>
      <c r="I30" s="9">
        <f t="shared" si="5"/>
        <v>236.66666666666652</v>
      </c>
      <c r="J30" s="10">
        <v>1420</v>
      </c>
      <c r="K30" s="3"/>
    </row>
    <row r="31" spans="2:11" ht="16.5" customHeight="1">
      <c r="B31" s="38"/>
      <c r="C31" s="49"/>
      <c r="D31" s="49"/>
      <c r="E31" s="49"/>
      <c r="F31" s="8" t="s">
        <v>20</v>
      </c>
      <c r="G31" s="9">
        <f>J31/дуб!$M$12</f>
        <v>0.67889908256880738</v>
      </c>
      <c r="H31" s="9">
        <f t="shared" si="4"/>
        <v>1233.3333333333335</v>
      </c>
      <c r="I31" s="9">
        <f t="shared" si="5"/>
        <v>246.66666666666652</v>
      </c>
      <c r="J31" s="10">
        <v>1480</v>
      </c>
      <c r="K31" s="3"/>
    </row>
    <row r="32" spans="2:11" ht="18.75" customHeight="1">
      <c r="B32" s="38"/>
      <c r="C32" s="49"/>
      <c r="D32" s="49"/>
      <c r="E32" s="49"/>
      <c r="F32" s="8" t="s">
        <v>21</v>
      </c>
      <c r="G32" s="9">
        <f>J32/дуб!$M$12</f>
        <v>0.70642201834862384</v>
      </c>
      <c r="H32" s="9">
        <f t="shared" si="4"/>
        <v>1283.3333333333335</v>
      </c>
      <c r="I32" s="9">
        <f t="shared" si="5"/>
        <v>256.66666666666652</v>
      </c>
      <c r="J32" s="10">
        <v>1540</v>
      </c>
      <c r="K32" s="3"/>
    </row>
    <row r="33" spans="2:11" ht="18" customHeight="1">
      <c r="B33" s="38"/>
      <c r="C33" s="49"/>
      <c r="D33" s="49"/>
      <c r="E33" s="49"/>
      <c r="F33" s="8" t="s">
        <v>22</v>
      </c>
      <c r="G33" s="9">
        <f>J33/дуб!$M$12</f>
        <v>0.72935779816513757</v>
      </c>
      <c r="H33" s="9">
        <f t="shared" si="4"/>
        <v>1325</v>
      </c>
      <c r="I33" s="9">
        <f t="shared" si="5"/>
        <v>265</v>
      </c>
      <c r="J33" s="10">
        <v>1590</v>
      </c>
      <c r="K33" s="3"/>
    </row>
    <row r="34" spans="2:11" ht="16.5" customHeight="1">
      <c r="B34" s="38"/>
      <c r="C34" s="49"/>
      <c r="D34" s="49"/>
      <c r="E34" s="49"/>
      <c r="F34" s="8" t="s">
        <v>23</v>
      </c>
      <c r="G34" s="9">
        <f>J34/дуб!$M$12</f>
        <v>0.74311926605504586</v>
      </c>
      <c r="H34" s="9">
        <f t="shared" si="4"/>
        <v>1350</v>
      </c>
      <c r="I34" s="9">
        <f t="shared" si="5"/>
        <v>270</v>
      </c>
      <c r="J34" s="10">
        <v>1620</v>
      </c>
      <c r="K34" s="3"/>
    </row>
    <row r="35" spans="2:11" ht="17.25" customHeight="1">
      <c r="B35" s="38"/>
      <c r="C35" s="49"/>
      <c r="D35" s="49"/>
      <c r="E35" s="49"/>
      <c r="F35" s="8" t="s">
        <v>24</v>
      </c>
      <c r="G35" s="9">
        <f>J35/дуб!$M$12</f>
        <v>0.76605504587155959</v>
      </c>
      <c r="H35" s="9">
        <f t="shared" si="4"/>
        <v>1391.6666666666667</v>
      </c>
      <c r="I35" s="9">
        <f t="shared" si="5"/>
        <v>278.33333333333326</v>
      </c>
      <c r="J35" s="10">
        <v>1670</v>
      </c>
      <c r="K35" s="3"/>
    </row>
    <row r="36" spans="2:11" ht="18" customHeight="1">
      <c r="B36" s="38"/>
      <c r="C36" s="49"/>
      <c r="D36" s="49"/>
      <c r="E36" s="49"/>
      <c r="F36" s="8" t="s">
        <v>25</v>
      </c>
      <c r="G36" s="9">
        <f>J36/дуб!$M$12</f>
        <v>0.79816513761467889</v>
      </c>
      <c r="H36" s="9">
        <f t="shared" si="4"/>
        <v>1450</v>
      </c>
      <c r="I36" s="9">
        <f t="shared" si="5"/>
        <v>290</v>
      </c>
      <c r="J36" s="10">
        <v>1740</v>
      </c>
      <c r="K36" s="3"/>
    </row>
    <row r="37" spans="2:11" ht="17.25" customHeight="1">
      <c r="B37" s="38"/>
      <c r="C37" s="49"/>
      <c r="D37" s="49"/>
      <c r="E37" s="49"/>
      <c r="F37" s="8" t="s">
        <v>28</v>
      </c>
      <c r="G37" s="9">
        <f>J37/дуб!$M$12</f>
        <v>0.84403669724770647</v>
      </c>
      <c r="H37" s="9">
        <f t="shared" si="4"/>
        <v>1533.3333333333335</v>
      </c>
      <c r="I37" s="9">
        <f t="shared" si="5"/>
        <v>306.66666666666652</v>
      </c>
      <c r="J37" s="10">
        <v>1840</v>
      </c>
      <c r="K37" s="3"/>
    </row>
    <row r="38" spans="2:11" ht="6" customHeight="1">
      <c r="B38" s="38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38"/>
      <c r="C39" s="49" t="s">
        <v>43</v>
      </c>
      <c r="D39" s="39" t="s">
        <v>30</v>
      </c>
      <c r="E39" s="39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38"/>
      <c r="C40" s="49"/>
      <c r="D40" s="49"/>
      <c r="E40" s="49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38"/>
      <c r="C41" s="49"/>
      <c r="D41" s="49"/>
      <c r="E41" s="49"/>
      <c r="F41" s="8" t="s">
        <v>19</v>
      </c>
      <c r="G41" s="9">
        <f>J41/дуб!$M$12</f>
        <v>0</v>
      </c>
      <c r="H41" s="9">
        <f t="shared" si="6"/>
        <v>0</v>
      </c>
      <c r="I41" s="9">
        <f t="shared" si="7"/>
        <v>0</v>
      </c>
      <c r="J41" s="10"/>
      <c r="K41" s="3"/>
    </row>
    <row r="42" spans="2:11" ht="17.25" customHeight="1">
      <c r="B42" s="38"/>
      <c r="C42" s="49"/>
      <c r="D42" s="49"/>
      <c r="E42" s="49"/>
      <c r="F42" s="8" t="s">
        <v>20</v>
      </c>
      <c r="G42" s="9">
        <f>J42/дуб!$M$12</f>
        <v>0</v>
      </c>
      <c r="H42" s="9">
        <f t="shared" si="6"/>
        <v>0</v>
      </c>
      <c r="I42" s="9">
        <f t="shared" si="7"/>
        <v>0</v>
      </c>
      <c r="J42" s="10"/>
      <c r="K42" s="3"/>
    </row>
    <row r="43" spans="2:11" ht="17.25" customHeight="1">
      <c r="B43" s="38"/>
      <c r="C43" s="49"/>
      <c r="D43" s="49"/>
      <c r="E43" s="49"/>
      <c r="F43" s="8" t="s">
        <v>21</v>
      </c>
      <c r="G43" s="9">
        <f>J43/дуб!$M$12</f>
        <v>0</v>
      </c>
      <c r="H43" s="9">
        <f t="shared" si="6"/>
        <v>0</v>
      </c>
      <c r="I43" s="9">
        <f t="shared" si="7"/>
        <v>0</v>
      </c>
      <c r="J43" s="10"/>
      <c r="K43" s="3"/>
    </row>
    <row r="44" spans="2:11" ht="16.5" customHeight="1">
      <c r="B44" s="38"/>
      <c r="C44" s="49"/>
      <c r="D44" s="49"/>
      <c r="E44" s="49"/>
      <c r="F44" s="8" t="s">
        <v>22</v>
      </c>
      <c r="G44" s="9">
        <f>J44/дуб!$M$12</f>
        <v>0</v>
      </c>
      <c r="H44" s="9">
        <f t="shared" si="6"/>
        <v>0</v>
      </c>
      <c r="I44" s="9">
        <f t="shared" si="7"/>
        <v>0</v>
      </c>
      <c r="J44" s="10"/>
      <c r="K44" s="3"/>
    </row>
    <row r="45" spans="2:11" ht="17.25" customHeight="1">
      <c r="B45" s="38"/>
      <c r="C45" s="49"/>
      <c r="D45" s="49"/>
      <c r="E45" s="49"/>
      <c r="F45" s="8" t="s">
        <v>23</v>
      </c>
      <c r="G45" s="9">
        <f>J45/дуб!$M$12</f>
        <v>0</v>
      </c>
      <c r="H45" s="9">
        <f t="shared" si="6"/>
        <v>0</v>
      </c>
      <c r="I45" s="9">
        <f t="shared" si="7"/>
        <v>0</v>
      </c>
      <c r="J45" s="10"/>
      <c r="K45" s="3"/>
    </row>
    <row r="46" spans="2:11" ht="18.75" customHeight="1">
      <c r="B46" s="38"/>
      <c r="C46" s="49"/>
      <c r="D46" s="49"/>
      <c r="E46" s="49"/>
      <c r="F46" s="8" t="s">
        <v>24</v>
      </c>
      <c r="G46" s="9">
        <f>J46/дуб!$M$12</f>
        <v>0</v>
      </c>
      <c r="H46" s="9">
        <f t="shared" si="6"/>
        <v>0</v>
      </c>
      <c r="I46" s="9">
        <f t="shared" si="7"/>
        <v>0</v>
      </c>
      <c r="J46" s="10"/>
      <c r="K46" s="3"/>
    </row>
    <row r="47" spans="2:11" ht="18" customHeight="1">
      <c r="B47" s="38"/>
      <c r="C47" s="49"/>
      <c r="D47" s="49"/>
      <c r="E47" s="49"/>
      <c r="F47" s="8" t="s">
        <v>25</v>
      </c>
      <c r="G47" s="9">
        <f>J47/дуб!$M$12</f>
        <v>0</v>
      </c>
      <c r="H47" s="9">
        <f t="shared" si="6"/>
        <v>0</v>
      </c>
      <c r="I47" s="9">
        <f t="shared" si="7"/>
        <v>0</v>
      </c>
      <c r="J47" s="10"/>
      <c r="K47" s="3"/>
    </row>
    <row r="48" spans="2:11" ht="18" customHeight="1">
      <c r="B48" s="38"/>
      <c r="C48" s="49"/>
      <c r="D48" s="49"/>
      <c r="E48" s="49"/>
      <c r="F48" s="8" t="s">
        <v>28</v>
      </c>
      <c r="G48" s="9">
        <f>J48/дуб!$M$12</f>
        <v>0</v>
      </c>
      <c r="H48" s="9">
        <f t="shared" si="6"/>
        <v>0</v>
      </c>
      <c r="I48" s="9">
        <f t="shared" si="7"/>
        <v>0</v>
      </c>
      <c r="J48" s="10"/>
      <c r="K48" s="3"/>
    </row>
    <row r="49" spans="2:11" ht="9" customHeight="1">
      <c r="B49" s="38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5" t="s">
        <v>43</v>
      </c>
      <c r="D50" s="15"/>
      <c r="E50" s="8" t="s">
        <v>32</v>
      </c>
      <c r="F50" s="8"/>
      <c r="G50" s="9">
        <f>J50/дуб!$M$12</f>
        <v>0.50458715596330272</v>
      </c>
      <c r="H50" s="9">
        <f>J50/1.2</f>
        <v>916.66666666666674</v>
      </c>
      <c r="I50" s="9">
        <f>J50-H50</f>
        <v>183.33333333333326</v>
      </c>
      <c r="J50" s="10">
        <v>1100</v>
      </c>
      <c r="K50" s="3"/>
    </row>
    <row r="51" spans="2:11" ht="73.2" customHeight="1">
      <c r="B51" s="24" t="s">
        <v>51</v>
      </c>
      <c r="C51" s="25" t="s">
        <v>43</v>
      </c>
      <c r="D51" s="15"/>
      <c r="E51" s="34" t="s">
        <v>34</v>
      </c>
      <c r="F51" s="8"/>
      <c r="G51" s="9">
        <f>J51/дуб!$M$12</f>
        <v>0.43119266055045874</v>
      </c>
      <c r="H51" s="9">
        <f>J51/1.2</f>
        <v>783.33333333333337</v>
      </c>
      <c r="I51" s="9">
        <f>J51-H51</f>
        <v>156.66666666666663</v>
      </c>
      <c r="J51" s="10">
        <v>940</v>
      </c>
      <c r="K51" s="3"/>
    </row>
    <row r="52" spans="2:11" ht="60" customHeight="1" thickBot="1">
      <c r="B52" s="17" t="s">
        <v>33</v>
      </c>
      <c r="C52" s="26" t="s">
        <v>43</v>
      </c>
      <c r="D52" s="19"/>
      <c r="E52" s="36" t="s">
        <v>34</v>
      </c>
      <c r="F52" s="18"/>
      <c r="G52" s="21">
        <f>J52/дуб!$M$12</f>
        <v>0.33944954128440369</v>
      </c>
      <c r="H52" s="21">
        <f>J52/1.2</f>
        <v>616.66666666666674</v>
      </c>
      <c r="I52" s="21">
        <f>J52-H52</f>
        <v>123.33333333333326</v>
      </c>
      <c r="J52" s="22">
        <v>740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61</vt:i4>
      </vt:variant>
    </vt:vector>
  </HeadingPairs>
  <TitlesOfParts>
    <vt:vector size="74" baseType="lpstr">
      <vt:lpstr>дуб</vt:lpstr>
      <vt:lpstr>бук</vt:lpstr>
      <vt:lpstr>Ясен, берест, в'яз</vt:lpstr>
      <vt:lpstr>Клен, явір</vt:lpstr>
      <vt:lpstr>Тополя, акація, верба, черешня,</vt:lpstr>
      <vt:lpstr>Модрина</vt:lpstr>
      <vt:lpstr>Липа</vt:lpstr>
      <vt:lpstr>Вільха, осика</vt:lpstr>
      <vt:lpstr>Береза</vt:lpstr>
      <vt:lpstr>Сосна</vt:lpstr>
      <vt:lpstr>Ялина</vt:lpstr>
      <vt:lpstr>Ялиця</vt:lpstr>
      <vt:lpstr>Дуб червоний</vt:lpstr>
      <vt:lpstr>Береза!Print_Titles_0</vt:lpstr>
      <vt:lpstr>бук!Print_Titles_0</vt:lpstr>
      <vt:lpstr>'Вільха, осика'!Print_Titles_0</vt:lpstr>
      <vt:lpstr>дуб!Print_Titles_0</vt:lpstr>
      <vt:lpstr>'Дуб червоний'!Print_Titles_0</vt:lpstr>
      <vt:lpstr>'Клен, явір'!Print_Titles_0</vt:lpstr>
      <vt:lpstr>Липа!Print_Titles_0</vt:lpstr>
      <vt:lpstr>Модрина!Print_Titles_0</vt:lpstr>
      <vt:lpstr>Сосна!Print_Titles_0</vt:lpstr>
      <vt:lpstr>Ялина!Print_Titles_0</vt:lpstr>
      <vt:lpstr>Ялиця!Print_Titles_0</vt:lpstr>
      <vt:lpstr>'Ясен, берест, в''яз'!Print_Titles_0</vt:lpstr>
      <vt:lpstr>Береза!Print_Titles_0_0</vt:lpstr>
      <vt:lpstr>бук!Print_Titles_0_0</vt:lpstr>
      <vt:lpstr>'Вільха, осика'!Print_Titles_0_0</vt:lpstr>
      <vt:lpstr>дуб!Print_Titles_0_0</vt:lpstr>
      <vt:lpstr>'Дуб червоний'!Print_Titles_0_0</vt:lpstr>
      <vt:lpstr>'Клен, явір'!Print_Titles_0_0</vt:lpstr>
      <vt:lpstr>Липа!Print_Titles_0_0</vt:lpstr>
      <vt:lpstr>Модрина!Print_Titles_0_0</vt:lpstr>
      <vt:lpstr>Сосна!Print_Titles_0_0</vt:lpstr>
      <vt:lpstr>Ялина!Print_Titles_0_0</vt:lpstr>
      <vt:lpstr>Ялиця!Print_Titles_0_0</vt:lpstr>
      <vt:lpstr>'Ясен, берест, в''яз'!Print_Titles_0_0</vt:lpstr>
      <vt:lpstr>Береза!Print_Titles_0_0_0</vt:lpstr>
      <vt:lpstr>бук!Print_Titles_0_0_0</vt:lpstr>
      <vt:lpstr>'Вільха, осика'!Print_Titles_0_0_0</vt:lpstr>
      <vt:lpstr>дуб!Print_Titles_0_0_0</vt:lpstr>
      <vt:lpstr>'Дуб червоний'!Print_Titles_0_0_0</vt:lpstr>
      <vt:lpstr>'Клен, явір'!Print_Titles_0_0_0</vt:lpstr>
      <vt:lpstr>Липа!Print_Titles_0_0_0</vt:lpstr>
      <vt:lpstr>Модрина!Print_Titles_0_0_0</vt:lpstr>
      <vt:lpstr>Сосна!Print_Titles_0_0_0</vt:lpstr>
      <vt:lpstr>Ялина!Print_Titles_0_0_0</vt:lpstr>
      <vt:lpstr>Ялиця!Print_Titles_0_0_0</vt:lpstr>
      <vt:lpstr>'Ясен, берест, в''яз'!Print_Titles_0_0_0</vt:lpstr>
      <vt:lpstr>Береза!Заголовки_для_печати</vt:lpstr>
      <vt:lpstr>бук!Заголовки_для_печати</vt:lpstr>
      <vt:lpstr>'Вільха, осика'!Заголовки_для_печати</vt:lpstr>
      <vt:lpstr>дуб!Заголовки_для_печати</vt:lpstr>
      <vt:lpstr>'Дуб червоний'!Заголовки_для_печати</vt:lpstr>
      <vt:lpstr>'Клен, явір'!Заголовки_для_печати</vt:lpstr>
      <vt:lpstr>Липа!Заголовки_для_печати</vt:lpstr>
      <vt:lpstr>Модрина!Заголовки_для_печати</vt:lpstr>
      <vt:lpstr>Сосна!Заголовки_для_печати</vt:lpstr>
      <vt:lpstr>Ялина!Заголовки_для_печати</vt:lpstr>
      <vt:lpstr>Ялиця!Заголовки_для_печати</vt:lpstr>
      <vt:lpstr>'Ясен, берест, в''яз'!Заголовки_для_печати</vt:lpstr>
      <vt:lpstr>Береза!Область_печати</vt:lpstr>
      <vt:lpstr>бук!Область_печати</vt:lpstr>
      <vt:lpstr>'Вільха, осика'!Область_печати</vt:lpstr>
      <vt:lpstr>дуб!Область_печати</vt:lpstr>
      <vt:lpstr>'Дуб червоний'!Область_печати</vt:lpstr>
      <vt:lpstr>'Клен, явір'!Область_печати</vt:lpstr>
      <vt:lpstr>Липа!Область_печати</vt:lpstr>
      <vt:lpstr>Модрина!Область_печати</vt:lpstr>
      <vt:lpstr>Сосна!Область_печати</vt:lpstr>
      <vt:lpstr>'Тополя, акація, верба, черешня,'!Область_печати</vt:lpstr>
      <vt:lpstr>Ялина!Область_печати</vt:lpstr>
      <vt:lpstr>Ялиця!Область_печати</vt:lpstr>
      <vt:lpstr>'Ясен, берест, в''яз'!Область_печати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5</cp:revision>
  <cp:lastPrinted>2023-01-31T09:15:59Z</cp:lastPrinted>
  <dcterms:created xsi:type="dcterms:W3CDTF">2006-09-28T05:33:49Z</dcterms:created>
  <dcterms:modified xsi:type="dcterms:W3CDTF">2023-01-31T09:16:54Z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